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54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'!$B$1:$H$53</definedName>
    <definedName name="_xlnm.Print_Area" localSheetId="9">'Кредити'!$A$1:$W$34</definedName>
    <definedName name="_xlnm.Print_Area" localSheetId="6">'Субвенције'!$B$3:$G$56</definedName>
    <definedName name="_xlnm.Print_Area" localSheetId="5">'Цене'!$B$1:$R$51</definedName>
  </definedNames>
  <calcPr fullCalcOnLoad="1"/>
</workbook>
</file>

<file path=xl/sharedStrings.xml><?xml version="1.0" encoding="utf-8"?>
<sst xmlns="http://schemas.openxmlformats.org/spreadsheetml/2006/main" count="1316" uniqueCount="909">
  <si>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</si>
  <si>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</si>
  <si>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</si>
  <si>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</si>
  <si>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</si>
  <si>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</si>
  <si>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</si>
  <si>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</si>
  <si>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</si>
  <si>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</si>
  <si>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</si>
  <si>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</si>
  <si>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</si>
  <si>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</si>
  <si>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</si>
  <si>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</si>
  <si>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</si>
  <si>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</si>
  <si>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</si>
  <si>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</si>
  <si>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</si>
  <si>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</si>
  <si>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</si>
  <si>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</si>
  <si>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</si>
  <si>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</si>
  <si>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</si>
  <si>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</si>
  <si>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</si>
  <si>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</si>
  <si>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</si>
  <si>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</si>
  <si>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</si>
  <si>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</si>
  <si>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</si>
  <si>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</si>
  <si>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</si>
  <si>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</si>
  <si>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</si>
  <si>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</si>
  <si>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</si>
  <si>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</si>
  <si>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</si>
  <si>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</si>
  <si>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</si>
  <si>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</si>
  <si>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</si>
  <si>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</si>
  <si>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</si>
  <si>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</si>
  <si>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</si>
  <si>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</si>
  <si>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</si>
  <si>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</si>
  <si>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</si>
  <si>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</si>
  <si>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</si>
  <si>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</si>
  <si>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</si>
  <si>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</si>
  <si>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</si>
  <si>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</si>
  <si>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</si>
  <si>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</si>
  <si>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</si>
  <si>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</si>
  <si>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</si>
  <si>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</si>
  <si>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</si>
  <si>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</si>
  <si>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</si>
  <si>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</si>
  <si>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</si>
  <si>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</si>
  <si>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</si>
  <si>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</si>
  <si>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</si>
  <si>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</si>
  <si>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</si>
  <si>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</si>
  <si>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</si>
  <si>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</si>
  <si>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</si>
  <si>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</si>
  <si>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</si>
  <si>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</si>
  <si>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</si>
  <si>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</si>
  <si>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</si>
  <si>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</si>
  <si>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</si>
  <si>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012</t>
  </si>
  <si>
    <t>14</t>
  </si>
  <si>
    <t>24</t>
  </si>
  <si>
    <t>29</t>
  </si>
  <si>
    <t>ПАСИВА</t>
  </si>
  <si>
    <t xml:space="preserve">План </t>
  </si>
  <si>
    <t>ИЗВЕШТАЈ О ТОКОВИМА ГОТОВИНЕ</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</si>
  <si>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</si>
  <si>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</si>
  <si>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</si>
  <si>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</si>
  <si>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</si>
  <si>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</si>
  <si>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</si>
  <si>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</si>
  <si>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</si>
  <si>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</si>
  <si>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</si>
  <si>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</si>
  <si>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</si>
  <si>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</si>
  <si>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</si>
  <si>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</si>
  <si>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</si>
  <si>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</si>
  <si>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</si>
  <si>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</si>
  <si>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</si>
  <si>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</si>
  <si>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</si>
  <si>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</si>
  <si>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</si>
  <si>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</si>
  <si>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</si>
  <si>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</si>
  <si>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</si>
  <si>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</si>
  <si>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</si>
  <si>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</si>
  <si>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</si>
  <si>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</si>
  <si>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</si>
  <si>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</si>
  <si>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</si>
  <si>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</si>
  <si>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</si>
  <si>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</si>
  <si>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</si>
  <si>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</si>
  <si>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</si>
  <si>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</si>
  <si>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</si>
  <si>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</si>
  <si>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</si>
  <si>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</si>
  <si>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</si>
  <si>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</si>
  <si>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</si>
  <si>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</si>
  <si>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</si>
  <si>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</si>
  <si>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</si>
  <si>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</si>
  <si>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</si>
  <si>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</si>
  <si>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</si>
  <si>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</si>
  <si>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</si>
  <si>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</si>
  <si>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</si>
  <si>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</si>
  <si>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</si>
  <si>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</si>
  <si>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</si>
  <si>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</si>
  <si>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</si>
  <si>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</si>
  <si>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</si>
  <si>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</si>
  <si>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</si>
  <si>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</si>
  <si>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</si>
  <si>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</si>
  <si>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</si>
  <si>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</si>
  <si>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</si>
  <si>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</si>
  <si>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</si>
  <si>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</si>
  <si>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</si>
  <si>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</si>
  <si>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</si>
  <si>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</si>
  <si>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</si>
  <si>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</si>
  <si>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</si>
  <si>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</si>
  <si>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</si>
  <si>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</si>
  <si>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</si>
  <si>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</si>
  <si>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</si>
  <si>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</si>
  <si>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</si>
  <si>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</si>
  <si>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</si>
  <si>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</si>
  <si>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</si>
  <si>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</si>
  <si>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</si>
  <si>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</si>
  <si>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</si>
  <si>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</si>
  <si>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</si>
  <si>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</si>
  <si>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</si>
  <si>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</si>
  <si>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</si>
  <si>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</si>
  <si>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</si>
  <si>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</si>
  <si>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</si>
  <si>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</si>
  <si>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</si>
  <si>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</si>
  <si>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</si>
  <si>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</si>
  <si>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</si>
  <si>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</si>
  <si>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</si>
  <si>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</si>
  <si>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</si>
  <si>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</si>
  <si>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</si>
  <si>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</si>
  <si>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</si>
  <si>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</si>
  <si>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</si>
  <si>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</si>
  <si>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</si>
  <si>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</si>
  <si>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</si>
  <si>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</si>
  <si>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</si>
  <si>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</si>
  <si>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</si>
  <si>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</si>
  <si>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</si>
  <si>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</si>
  <si>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</si>
  <si>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</si>
  <si>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</si>
  <si>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</si>
  <si>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</si>
  <si>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</si>
  <si>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</si>
  <si>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</si>
  <si>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</si>
  <si>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</si>
  <si>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</si>
  <si>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</si>
  <si>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</si>
  <si>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</si>
  <si>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</si>
  <si>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</si>
  <si>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</si>
  <si>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</si>
  <si>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</si>
  <si>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</si>
  <si>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</si>
  <si>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</si>
  <si>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</si>
  <si>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</si>
  <si>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</si>
  <si>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</si>
  <si>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</si>
  <si>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</si>
  <si>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</si>
  <si>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</si>
  <si>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</si>
  <si>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</si>
  <si>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</si>
  <si>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</si>
  <si>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</si>
  <si>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</si>
  <si>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</si>
  <si>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</si>
  <si>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</si>
  <si>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</si>
  <si>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</si>
  <si>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</si>
  <si>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</si>
  <si>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</si>
  <si>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</si>
  <si>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</si>
  <si>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</si>
  <si>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</si>
  <si>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</si>
  <si>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</si>
  <si>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</si>
  <si>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</si>
  <si>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</si>
  <si>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</si>
  <si>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</si>
  <si>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</si>
  <si>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</si>
  <si>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</si>
  <si>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</si>
  <si>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</si>
  <si>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</si>
  <si>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</si>
  <si>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</si>
  <si>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</si>
  <si>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</si>
  <si>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</si>
  <si>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</si>
  <si>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</si>
  <si>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</si>
  <si>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</si>
  <si>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</si>
  <si>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</si>
  <si>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</si>
  <si>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</si>
  <si>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</si>
  <si>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</si>
  <si>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</si>
  <si>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</si>
  <si>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</si>
  <si>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</si>
  <si>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</si>
  <si>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</si>
  <si>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</si>
  <si>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</si>
  <si>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</si>
  <si>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</si>
  <si>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</si>
  <si>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</si>
  <si>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</si>
  <si>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</si>
  <si>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</si>
  <si>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</si>
  <si>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</si>
  <si>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</si>
  <si>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</si>
  <si>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</si>
  <si>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</si>
  <si>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</si>
  <si>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</si>
  <si>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</si>
  <si>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</si>
  <si>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</si>
  <si>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</si>
  <si>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</si>
  <si>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</si>
  <si>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</si>
  <si>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</si>
  <si>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</si>
  <si>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</si>
  <si>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</si>
  <si>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</si>
  <si>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</si>
  <si>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</si>
  <si>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</si>
  <si>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</si>
  <si>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</si>
  <si>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</si>
  <si>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</si>
  <si>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</si>
  <si>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</si>
  <si>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</si>
  <si>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</si>
  <si>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</si>
  <si>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</si>
  <si>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</si>
  <si>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</si>
  <si>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</si>
  <si>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</si>
  <si>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</si>
  <si>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</si>
  <si>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</si>
  <si>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</si>
  <si>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</si>
  <si>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</si>
  <si>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</si>
  <si>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</si>
  <si>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</si>
  <si>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</si>
  <si>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</si>
  <si>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</si>
  <si>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</si>
  <si>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</si>
  <si>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</si>
  <si>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</si>
  <si>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</si>
  <si>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</si>
  <si>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</si>
  <si>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</si>
  <si>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</si>
  <si>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</si>
  <si>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</si>
  <si>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</si>
  <si>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</si>
  <si>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</si>
  <si>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</si>
  <si>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</si>
  <si>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</si>
  <si>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</si>
  <si>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</si>
  <si>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</si>
  <si>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</si>
  <si>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</si>
  <si>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</si>
  <si>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</si>
  <si>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</si>
  <si>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</si>
  <si>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</si>
  <si>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</si>
  <si>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</si>
  <si>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</si>
  <si>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</si>
  <si>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</si>
  <si>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</si>
  <si>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</si>
  <si>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</si>
  <si>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</si>
  <si>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</si>
  <si>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</si>
  <si>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</si>
  <si>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</si>
  <si>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</si>
  <si>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</si>
  <si>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</si>
  <si>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</si>
  <si>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</si>
  <si>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</si>
  <si>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</si>
  <si>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</si>
  <si>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</si>
  <si>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</si>
  <si>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</si>
  <si>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</si>
  <si>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</si>
  <si>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</si>
  <si>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</si>
  <si>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</si>
  <si>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</si>
  <si>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</si>
  <si>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</si>
  <si>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</si>
  <si>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</si>
  <si>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</si>
  <si>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</si>
  <si>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</si>
  <si>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</si>
  <si>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</si>
  <si>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</si>
  <si>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</si>
  <si>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</si>
  <si>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</si>
  <si>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</si>
  <si>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</si>
  <si>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</si>
  <si>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</si>
  <si>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</si>
  <si>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</si>
  <si>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</si>
  <si>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</si>
  <si>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</si>
  <si>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</si>
  <si>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</si>
  <si>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</si>
  <si>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</si>
  <si>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</si>
  <si>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</si>
  <si>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</si>
  <si>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</si>
  <si>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</si>
  <si>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</si>
  <si>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</si>
  <si>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</si>
  <si>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</si>
  <si>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</si>
  <si>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</si>
  <si>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</si>
  <si>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</si>
  <si>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</si>
  <si>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</si>
  <si>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</si>
  <si>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</si>
  <si>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</si>
  <si>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</si>
  <si>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</si>
  <si>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</si>
  <si>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</si>
  <si>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</si>
  <si>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</si>
  <si>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</si>
  <si>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</si>
  <si>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</si>
  <si>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</si>
  <si>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</si>
  <si>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</si>
  <si>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</si>
  <si>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</si>
  <si>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</si>
  <si>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</si>
  <si>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</si>
  <si>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</si>
  <si>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</si>
  <si>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</si>
  <si>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</si>
  <si>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</si>
  <si>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</si>
  <si>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</si>
  <si>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</si>
  <si>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</si>
  <si>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</si>
  <si>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</si>
  <si>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</si>
  <si>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</si>
  <si>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</si>
  <si>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</si>
  <si>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</si>
  <si>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</si>
  <si>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</si>
  <si>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</si>
  <si>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</si>
  <si>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</si>
  <si>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</si>
  <si>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</si>
  <si>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</si>
  <si>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</si>
  <si>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</si>
  <si>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</si>
  <si>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</si>
  <si>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</si>
  <si>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</si>
  <si>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</si>
  <si>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</si>
  <si>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</si>
  <si>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</si>
  <si>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</si>
  <si>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</si>
  <si>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</si>
  <si>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</si>
  <si>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</si>
  <si>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</si>
  <si>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</si>
  <si>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</si>
  <si>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</si>
  <si>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</si>
  <si>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</si>
  <si>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</si>
  <si>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</si>
  <si>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</si>
  <si>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</si>
  <si>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</si>
  <si>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</si>
  <si>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</si>
  <si>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</si>
  <si>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</si>
  <si>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</si>
  <si>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</si>
  <si>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</si>
  <si>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</si>
  <si>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</si>
  <si>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</si>
  <si>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</si>
  <si>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</si>
  <si>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</si>
  <si>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</si>
  <si>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</si>
  <si>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</si>
  <si>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</si>
  <si>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</si>
  <si>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</si>
  <si>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</si>
  <si>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</si>
  <si>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</si>
  <si>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</si>
  <si>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</si>
  <si>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</si>
  <si>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</si>
  <si>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</si>
  <si>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</si>
  <si>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</si>
  <si>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</si>
  <si>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</si>
  <si>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</si>
  <si>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</si>
  <si>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</si>
  <si>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</si>
  <si>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</si>
  <si>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</si>
  <si>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</si>
  <si>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</si>
  <si>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</si>
  <si>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</si>
  <si>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</si>
  <si>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</si>
  <si>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</si>
  <si>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</si>
  <si>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</si>
  <si>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</si>
  <si>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</si>
  <si>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</si>
  <si>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</si>
  <si>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</si>
  <si>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</si>
  <si>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</si>
  <si>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</si>
  <si>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</si>
  <si>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</si>
  <si>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</si>
  <si>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</si>
  <si>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</si>
  <si>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</si>
  <si>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</si>
  <si>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</si>
  <si>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</si>
  <si>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</si>
  <si>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</si>
  <si>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</si>
  <si>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</si>
  <si>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</si>
  <si>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</si>
  <si>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</si>
  <si>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</si>
  <si>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</si>
  <si>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</si>
  <si>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</si>
  <si>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</si>
  <si>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</si>
  <si>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</si>
  <si>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</si>
  <si>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</si>
  <si>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</si>
  <si>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</si>
  <si>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</si>
  <si>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</si>
  <si>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</si>
  <si>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</si>
  <si>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</si>
  <si>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</si>
  <si>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</si>
  <si>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</si>
  <si>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</si>
  <si>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</si>
  <si>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</si>
  <si>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</si>
  <si>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</si>
  <si>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</si>
  <si>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</si>
  <si>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</si>
  <si>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</si>
  <si>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</si>
  <si>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</si>
  <si>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</si>
  <si>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</si>
  <si>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</si>
  <si>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</si>
  <si>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</si>
  <si>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</si>
  <si>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</si>
  <si>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</si>
  <si>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</si>
  <si>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</si>
  <si>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</si>
  <si>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</si>
  <si>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</si>
  <si>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</si>
  <si>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</si>
  <si>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</si>
  <si>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</si>
  <si>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</si>
  <si>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</si>
  <si>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</si>
  <si>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</si>
  <si>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</si>
  <si>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</si>
  <si>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</si>
  <si>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</si>
  <si>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</si>
  <si>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</si>
  <si>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</si>
  <si>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</si>
  <si>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</si>
  <si>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</si>
  <si>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</si>
  <si>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</si>
  <si>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</si>
  <si>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</si>
  <si>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</si>
  <si>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</si>
  <si>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</si>
  <si>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</si>
  <si>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</si>
  <si>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</si>
  <si>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</si>
  <si>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</si>
  <si>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</si>
  <si>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</si>
  <si>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</si>
  <si>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</si>
  <si>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</si>
  <si>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</si>
  <si>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</si>
  <si>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</si>
  <si>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</si>
  <si>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</si>
  <si>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</si>
  <si>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</si>
  <si>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</si>
  <si>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</si>
  <si>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</si>
  <si>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</si>
  <si>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</si>
  <si>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</si>
  <si>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</si>
  <si>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</si>
  <si>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</si>
  <si>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</si>
  <si>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</si>
  <si>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</si>
  <si>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</si>
  <si>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</si>
  <si>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</si>
  <si>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</si>
  <si>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</si>
  <si>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</si>
  <si>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</si>
  <si>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</si>
  <si>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</si>
  <si>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</si>
  <si>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</si>
  <si>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</si>
  <si>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</si>
  <si>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</si>
  <si>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</si>
  <si>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</si>
  <si>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</si>
  <si>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</si>
  <si>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</si>
  <si>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</si>
  <si>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</si>
  <si>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</si>
  <si>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</si>
  <si>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</si>
  <si>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</si>
  <si>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</si>
  <si>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</si>
  <si>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</si>
  <si>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</si>
  <si>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</si>
  <si>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</si>
  <si>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</si>
  <si>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</si>
  <si>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</si>
  <si>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</si>
  <si>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</si>
  <si>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</si>
  <si>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у 000 дин</t>
  </si>
  <si>
    <t xml:space="preserve">План
</t>
  </si>
  <si>
    <t xml:space="preserve">Реализација
</t>
  </si>
  <si>
    <t>Предузеће:ЈКП Видрак</t>
  </si>
  <si>
    <t>Матични број:07096844</t>
  </si>
  <si>
    <t>2015</t>
  </si>
  <si>
    <t>01-2779/1-15</t>
  </si>
  <si>
    <t>2014</t>
  </si>
  <si>
    <t>2013</t>
  </si>
  <si>
    <t>изношење и депоновање смећа за домаћинства</t>
  </si>
  <si>
    <r>
      <t>изношење и депоновање смећа за школе и установе до 400 м</t>
    </r>
    <r>
      <rPr>
        <sz val="12"/>
        <rFont val="Calibri"/>
        <family val="2"/>
      </rPr>
      <t>²</t>
    </r>
  </si>
  <si>
    <r>
      <t>изношење и депоновање смећа за школе и установе преко 400 м</t>
    </r>
    <r>
      <rPr>
        <sz val="12"/>
        <rFont val="Calibri"/>
        <family val="2"/>
      </rPr>
      <t>²</t>
    </r>
  </si>
  <si>
    <r>
      <t>изношење и депоновање смећа за привреду до 500 м</t>
    </r>
    <r>
      <rPr>
        <sz val="12"/>
        <rFont val="Calibri"/>
        <family val="2"/>
      </rPr>
      <t>²</t>
    </r>
  </si>
  <si>
    <r>
      <t>изношење и депоновање смећа за привреду преко 500 м</t>
    </r>
    <r>
      <rPr>
        <sz val="12"/>
        <rFont val="Calibri"/>
        <family val="2"/>
      </rPr>
      <t>²</t>
    </r>
  </si>
  <si>
    <t>изношење и депоновање смећа за предузећа и установе</t>
  </si>
  <si>
    <t>изношење и депоновање смећа за локале</t>
  </si>
  <si>
    <t>изношење и депоновање смећа за Дивчибаре за викенд куће два пута годишње</t>
  </si>
  <si>
    <t>изношење и депоновање смећа за Дивчибаре за стално насељене</t>
  </si>
  <si>
    <t>изношење и депоновање смећа за Дивчибаре за предузећа и установе</t>
  </si>
  <si>
    <t>изношење и депоновање фекалијских материја</t>
  </si>
  <si>
    <t>изношење и депоновање смећа на депонији</t>
  </si>
  <si>
    <t>превоз ван градског подручја</t>
  </si>
  <si>
    <t>одржавање депоније смећа -физичка лица</t>
  </si>
  <si>
    <t>одржавање депоније смећа-локали</t>
  </si>
  <si>
    <t>сахрана у гробно место</t>
  </si>
  <si>
    <t>сахрана у гробницу</t>
  </si>
  <si>
    <t>закуп простора годишње</t>
  </si>
  <si>
    <t>одржавање и уређење гробља као целине</t>
  </si>
  <si>
    <t>коришћење мртвачнице</t>
  </si>
  <si>
    <t>коришћење погребних колица</t>
  </si>
  <si>
    <t>сахрана и превоз сандучета са фетусом</t>
  </si>
  <si>
    <t>укоп урне</t>
  </si>
  <si>
    <t>чишћење ручним путем</t>
  </si>
  <si>
    <t>чишћење машинским путем</t>
  </si>
  <si>
    <t>стругање</t>
  </si>
  <si>
    <t>прање</t>
  </si>
  <si>
    <t>поливање</t>
  </si>
  <si>
    <t>чишћење снега до 5 цм</t>
  </si>
  <si>
    <t>чишћење снега преко 5 цм</t>
  </si>
  <si>
    <t>уклањање угинулих паса, мачака и птица</t>
  </si>
  <si>
    <t>утовар и одвоз снега</t>
  </si>
  <si>
    <t>уклањање путничког возила</t>
  </si>
  <si>
    <t>уклањање комби возила, џипа</t>
  </si>
  <si>
    <t>покушај уклањања путничког возила</t>
  </si>
  <si>
    <t>покушај уклањања комби возила, џипа</t>
  </si>
  <si>
    <t>накнада за чување уклоњених возила</t>
  </si>
  <si>
    <t>1</t>
  </si>
  <si>
    <t>2</t>
  </si>
  <si>
    <t>3</t>
  </si>
  <si>
    <t>4</t>
  </si>
  <si>
    <t>30</t>
  </si>
  <si>
    <t>31</t>
  </si>
  <si>
    <t>32</t>
  </si>
  <si>
    <t>33</t>
  </si>
  <si>
    <t>34</t>
  </si>
  <si>
    <t>35</t>
  </si>
  <si>
    <t>36</t>
  </si>
  <si>
    <t>37</t>
  </si>
  <si>
    <t>ТЕКУЋИ РАЧУН</t>
  </si>
  <si>
    <t>АИК БАНКА</t>
  </si>
  <si>
    <t>АИК БАНКА- ЈАВНИ РАДОВИ</t>
  </si>
  <si>
    <t>БАНКА ИНТЕСА</t>
  </si>
  <si>
    <t>ТЕКУЋИ РАЧУН-РАЧУН ФОНДОВА</t>
  </si>
  <si>
    <t>ТЕКУЋИ РАЧУН- БОЛОВАЊЕ</t>
  </si>
  <si>
    <t>ГЛАВНА БЛАГАЈНА</t>
  </si>
  <si>
    <t>КОМЕРЦИЈАЛНА БАНКА</t>
  </si>
  <si>
    <t>МАРФИН БАНКА</t>
  </si>
  <si>
    <t>ТРЕЗОРСКИ РАЧУН</t>
  </si>
  <si>
    <t>природни одлив</t>
  </si>
  <si>
    <t>19a</t>
  </si>
  <si>
    <t>Превоз запослених на посао и са посла-Јавни радови</t>
  </si>
  <si>
    <t>Отпремнине за социјални програм</t>
  </si>
  <si>
    <t>услед смрти</t>
  </si>
  <si>
    <t>повећани обим посла</t>
  </si>
  <si>
    <t>раскид радног односа на сопствени захтев</t>
  </si>
  <si>
    <t>истек уговора на одређено време</t>
  </si>
  <si>
    <t>01-5251/1-16</t>
  </si>
  <si>
    <t>Рачунарска опрема</t>
  </si>
  <si>
    <t>Група рачуна-рачун</t>
  </si>
  <si>
    <t xml:space="preserve">П О З И Ц И Ј А </t>
  </si>
  <si>
    <t>31.12.2018.</t>
  </si>
  <si>
    <t>-</t>
  </si>
  <si>
    <t>БАНКА ИНТЕСА-НАПЛАТА</t>
  </si>
  <si>
    <t>ДЕВИЗНИ РАЧУН</t>
  </si>
  <si>
    <t>ПРЕЛЕЗАНИ РАЧУН</t>
  </si>
  <si>
    <t>ТЕХНИЧКИ РАЧУН</t>
  </si>
  <si>
    <t>ХАРТИЈЕ ОД ВРЕДНОСТИ</t>
  </si>
  <si>
    <t>КАРТИЦЕ И ЧЕКОВИ</t>
  </si>
  <si>
    <t> -</t>
  </si>
  <si>
    <t>23а</t>
  </si>
  <si>
    <t>Помоћ радницима по ПКУ</t>
  </si>
  <si>
    <t>Стање на дан 31.12.2018. године*</t>
  </si>
  <si>
    <t>План 
01.01-31.12.2019.</t>
  </si>
  <si>
    <t>План 01.01.2019 - 31.12.2019.</t>
  </si>
  <si>
    <t>31.03.2019.</t>
  </si>
  <si>
    <t>Реализација 
01.01-31.12.2018.</t>
  </si>
  <si>
    <t>Реализација 01.01.2018. - 31.12.2018.</t>
  </si>
  <si>
    <t>01.01.-31.03.2019</t>
  </si>
  <si>
    <t>План за период 01.01-31.12.2019.текућа година</t>
  </si>
  <si>
    <t>Период од 01.01. до 31.03.2019.</t>
  </si>
  <si>
    <t>Период од 01.01. до 30.06.2019.</t>
  </si>
  <si>
    <t>Период од 01.01. до 30.09.2019.</t>
  </si>
  <si>
    <t>Период од 01.01. до 31.12.2019.</t>
  </si>
  <si>
    <t>Претходна година
2018</t>
  </si>
  <si>
    <t>План 01.01.-31.12.2019. Текућа година</t>
  </si>
  <si>
    <t>Реализација 01.01.-31.12.2018. Претходна година</t>
  </si>
  <si>
    <t>30.06.2019.</t>
  </si>
  <si>
    <t>30.09.2019.</t>
  </si>
  <si>
    <t>31.12.2019.</t>
  </si>
  <si>
    <t>01.01.-30.06.2019</t>
  </si>
  <si>
    <t>01.01.-30.09.2019</t>
  </si>
  <si>
    <t>01.01.-31.12.2019</t>
  </si>
  <si>
    <t>01-6081/1-17</t>
  </si>
  <si>
    <t>01-4862/1-18</t>
  </si>
  <si>
    <t>**19.140.000</t>
  </si>
  <si>
    <t>Ауто чистилица</t>
  </si>
  <si>
    <t>Два путничка возила</t>
  </si>
  <si>
    <t>Тенда на гробљу</t>
  </si>
  <si>
    <t>Приколица за азил</t>
  </si>
  <si>
    <t>Увођење система за грејање у аутобази</t>
  </si>
  <si>
    <t>Ауто цистерна</t>
  </si>
  <si>
    <t>Булдозер за депонију</t>
  </si>
  <si>
    <t>Путарски камион са кипом</t>
  </si>
  <si>
    <t>Пластеник</t>
  </si>
  <si>
    <t>2019</t>
  </si>
  <si>
    <t>01-3739/1-19</t>
  </si>
  <si>
    <t>расподела добити</t>
  </si>
  <si>
    <t xml:space="preserve"> </t>
  </si>
  <si>
    <t>јун. текуће године</t>
  </si>
  <si>
    <t>Путарски камион</t>
  </si>
  <si>
    <t>замене</t>
  </si>
  <si>
    <t>ОШ Милован Глишић</t>
  </si>
  <si>
    <t>Партерно уређење пред почетак школске године</t>
  </si>
  <si>
    <t>БИЛАНС УСПЕХА за период 01.01 - 31.12.2019. године</t>
  </si>
  <si>
    <t>01.01.-31.12.2019.</t>
  </si>
  <si>
    <t xml:space="preserve">Индекс реализација  01.01.-31.12.2019. /план 01.01.-31.12.2019. </t>
  </si>
  <si>
    <t>БИЛАНС СТАЊА  на дан 31.12.2019.</t>
  </si>
  <si>
    <t>Индекс реализација 31.12.2019/план 31.12.2019</t>
  </si>
  <si>
    <t>Датум: 30.01.2020</t>
  </si>
  <si>
    <t>Индекс 01.01.-31.12.2019/план 01.01.-31.12.2019</t>
  </si>
  <si>
    <t>у периоду од 01.01. до 31.12.2019. године</t>
  </si>
  <si>
    <t>Стање на дан 31.12.2019. године**</t>
  </si>
  <si>
    <t>Индекс  01.01.-31.12.2019/план 01.01.-31.12.2019.</t>
  </si>
  <si>
    <t>Датум: 30.01.2020.</t>
  </si>
  <si>
    <t xml:space="preserve">      на дан 31.12.2019.</t>
  </si>
  <si>
    <t>Накнаде по уговору о привременим и повременим пословима-јавни радови</t>
  </si>
  <si>
    <t>Број прималаца накнаде по уговору о привременим и повременим пословима-јавни радови</t>
  </si>
  <si>
    <t>Удружење роди се на лепом месту</t>
  </si>
  <si>
    <t>Редовне активности удружења</t>
  </si>
  <si>
    <t>ДОНАЦИЈА</t>
  </si>
  <si>
    <r>
      <t>Учешће 15% за пројекат „SWM UPGRADING</t>
    </r>
    <r>
      <rPr>
        <sz val="10"/>
        <color indexed="8"/>
        <rFont val="Arial"/>
        <family val="2"/>
      </rPr>
      <t>“-линија за селекцију отпада</t>
    </r>
  </si>
  <si>
    <t>Корпа за сечу дрвећа</t>
  </si>
  <si>
    <t xml:space="preserve">Половни путарски камион </t>
  </si>
  <si>
    <t>Комунално  возило за одвоз отпада (Аутосмећар)</t>
  </si>
  <si>
    <t>Аутоцистерна</t>
  </si>
  <si>
    <t>Учешће 15% за пројекат „SWM UPGRADING“-линија за селекцију отпада</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</si>
  <si>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 5- донације</t>
  </si>
</sst>
</file>

<file path=xl/styles.xml><?xml version="1.0" encoding="utf-8"?>
<styleSheet xmlns="http://schemas.openxmlformats.org/spreadsheetml/2006/main">
  <numFmts count="2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mm/yyyy/"/>
    <numFmt numFmtId="169" formatCode="###########"/>
    <numFmt numFmtId="170" formatCode="_(* #,##0_);_(* \(#,##0\);_(* &quot;-&quot;??_);_(@_)"/>
    <numFmt numFmtId="171" formatCode="_(* #,##0.00_);_(* \(#,##0.00\);_(* \-??_);_(@_)"/>
    <numFmt numFmtId="172" formatCode="_(* #,##0.00_);_(* \(#,##0.0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s>
  <fonts count="8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24"/>
      <name val="Times New Roman"/>
      <family val="1"/>
    </font>
    <font>
      <sz val="12"/>
      <name val="Calibri"/>
      <family val="2"/>
    </font>
    <font>
      <b/>
      <sz val="12"/>
      <name val="Arial"/>
      <family val="2"/>
    </font>
    <font>
      <sz val="14"/>
      <name val="Arial"/>
      <family val="2"/>
    </font>
    <font>
      <sz val="11"/>
      <name val="Times New Roman"/>
      <family val="1"/>
    </font>
    <font>
      <b/>
      <sz val="14"/>
      <name val="Arial"/>
      <family val="2"/>
    </font>
    <font>
      <sz val="10"/>
      <color indexed="8"/>
      <name val="Arial"/>
      <family val="2"/>
    </font>
    <font>
      <b/>
      <sz val="14"/>
      <color indexed="8"/>
      <name val="Arial"/>
      <family val="2"/>
    </font>
    <font>
      <sz val="14"/>
      <color indexed="8"/>
      <name val="Arial"/>
      <family val="2"/>
    </font>
    <font>
      <b/>
      <sz val="9"/>
      <name val="Arial"/>
      <family val="2"/>
    </font>
    <font>
      <sz val="9"/>
      <name val="Arial"/>
      <family val="2"/>
    </font>
    <font>
      <b/>
      <sz val="8"/>
      <name val="Arial"/>
      <family val="2"/>
    </font>
    <font>
      <sz val="11"/>
      <color indexed="8"/>
      <name val="Arial"/>
      <family val="2"/>
    </font>
    <font>
      <sz val="11"/>
      <name val="Arial"/>
      <family val="2"/>
    </font>
    <font>
      <sz val="14"/>
      <name val="Calibri"/>
      <family val="2"/>
    </font>
    <font>
      <b/>
      <sz val="16"/>
      <name val="Arial"/>
      <family val="2"/>
    </font>
    <font>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0"/>
      <color indexed="8"/>
      <name val="Arial"/>
      <family val="2"/>
    </font>
    <font>
      <b/>
      <sz val="11"/>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b/>
      <sz val="10"/>
      <color rgb="FF000000"/>
      <name val="Arial"/>
      <family val="2"/>
    </font>
    <font>
      <sz val="11"/>
      <color rgb="FF000000"/>
      <name val="Arial"/>
      <family val="2"/>
    </font>
    <font>
      <sz val="10"/>
      <color rgb="FF000000"/>
      <name val="Arial"/>
      <family val="2"/>
    </font>
    <font>
      <sz val="11"/>
      <color theme="1"/>
      <name val="Arial"/>
      <family val="2"/>
    </font>
    <font>
      <b/>
      <sz val="11"/>
      <color theme="1"/>
      <name val="Arial"/>
      <family val="2"/>
    </font>
    <font>
      <sz val="12"/>
      <color rgb="FF000000"/>
      <name val="Arial"/>
      <family val="2"/>
    </font>
    <font>
      <sz val="14"/>
      <color rgb="FF000000"/>
      <name val="Arial"/>
      <family val="2"/>
    </font>
    <font>
      <b/>
      <sz val="14"/>
      <color theme="1"/>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color indexed="63"/>
      </left>
      <right style="thin"/>
      <top style="thin"/>
      <bottom style="thin"/>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thin"/>
      <right>
        <color indexed="63"/>
      </right>
      <top style="thin"/>
      <bottom>
        <color indexed="63"/>
      </bottom>
    </border>
    <border>
      <left style="medium"/>
      <right>
        <color indexed="63"/>
      </right>
      <top style="thin"/>
      <bottom style="thin"/>
    </border>
    <border>
      <left style="medium"/>
      <right>
        <color indexed="63"/>
      </right>
      <top style="thin"/>
      <bottom style="medium"/>
    </border>
    <border>
      <left style="thin">
        <color indexed="8"/>
      </left>
      <right style="thin">
        <color indexed="8"/>
      </right>
      <top style="thin">
        <color indexed="8"/>
      </top>
      <bottom style="medium">
        <color indexed="8"/>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thin"/>
      <top style="thin"/>
      <bottom>
        <color indexed="63"/>
      </bottom>
    </border>
    <border>
      <left style="thin"/>
      <right>
        <color indexed="63"/>
      </right>
      <top style="medium"/>
      <bottom style="medium"/>
    </border>
    <border>
      <left style="thin">
        <color indexed="8"/>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style="thin"/>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color indexed="63"/>
      </top>
      <bottom style="medium"/>
    </border>
    <border>
      <left style="thin">
        <color indexed="8"/>
      </left>
      <right style="medium">
        <color indexed="8"/>
      </right>
      <top style="thin">
        <color indexed="8"/>
      </top>
      <bottom style="thin">
        <color indexed="8"/>
      </botto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medium"/>
      <bottom>
        <color indexed="63"/>
      </bottom>
    </border>
    <border>
      <left style="thin">
        <color indexed="8"/>
      </left>
      <right style="medium"/>
      <top>
        <color indexed="63"/>
      </top>
      <bottom style="thin">
        <color indexed="8"/>
      </bottom>
    </border>
    <border>
      <left style="thin">
        <color indexed="8"/>
      </left>
      <right style="thin">
        <color indexed="8"/>
      </right>
      <top style="medium"/>
      <bottom>
        <color indexed="63"/>
      </bottom>
    </border>
    <border>
      <left style="thin">
        <color indexed="8"/>
      </left>
      <right style="medium"/>
      <top>
        <color indexed="63"/>
      </top>
      <bottom style="medium"/>
    </border>
    <border>
      <left style="thin">
        <color indexed="8"/>
      </left>
      <right style="thin">
        <color indexed="8"/>
      </right>
      <top style="medium"/>
      <bottom style="thin">
        <color indexed="8"/>
      </bottom>
    </border>
    <border>
      <left style="thin">
        <color indexed="8"/>
      </left>
      <right>
        <color indexed="63"/>
      </right>
      <top style="thin">
        <color indexed="8"/>
      </top>
      <bottom style="mediu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style="medium"/>
      <right style="medium"/>
      <top>
        <color indexed="63"/>
      </top>
      <bottom>
        <color indexed="63"/>
      </bottom>
    </border>
    <border>
      <left style="medium"/>
      <right>
        <color indexed="63"/>
      </right>
      <top>
        <color indexed="63"/>
      </top>
      <bottom style="medium"/>
    </border>
    <border diagonalUp="1">
      <left style="medium"/>
      <right style="thin"/>
      <top style="medium"/>
      <bottom style="thin"/>
      <diagonal style="thin"/>
    </border>
    <border diagonalUp="1">
      <left style="medium"/>
      <right style="thin"/>
      <top style="thin"/>
      <bottom style="medium"/>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71" fontId="0" fillId="0" borderId="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8" fontId="1" fillId="0" borderId="0" xfId="0" applyNumberFormat="1" applyFont="1" applyBorder="1" applyAlignment="1">
      <alignment horizontal="center" vertical="center" wrapText="1"/>
    </xf>
    <xf numFmtId="168"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60" applyFont="1" applyFill="1" applyBorder="1" applyAlignment="1">
      <alignment horizontal="left" vertical="center" wrapText="1"/>
      <protection/>
    </xf>
    <xf numFmtId="49" fontId="11" fillId="32" borderId="10" xfId="60" applyNumberFormat="1" applyFont="1" applyFill="1" applyBorder="1" applyAlignment="1">
      <alignment horizontal="center" vertical="center" wrapText="1"/>
      <protection/>
    </xf>
    <xf numFmtId="0" fontId="11" fillId="0" borderId="0" xfId="0" applyFont="1" applyBorder="1" applyAlignment="1">
      <alignment vertical="center"/>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5" fillId="0" borderId="0" xfId="0" applyFont="1" applyAlignment="1">
      <alignment/>
    </xf>
    <xf numFmtId="49" fontId="15" fillId="0" borderId="0" xfId="0" applyNumberFormat="1" applyFont="1" applyAlignment="1">
      <alignment/>
    </xf>
    <xf numFmtId="0" fontId="16" fillId="0" borderId="0" xfId="0" applyFont="1" applyAlignment="1">
      <alignment/>
    </xf>
    <xf numFmtId="0" fontId="15" fillId="0" borderId="0" xfId="0" applyFont="1" applyAlignment="1">
      <alignment horizontal="right"/>
    </xf>
    <xf numFmtId="0" fontId="2" fillId="0" borderId="0" xfId="0" applyFont="1" applyAlignment="1">
      <alignment vertical="center"/>
    </xf>
    <xf numFmtId="0" fontId="78" fillId="0" borderId="11" xfId="0" applyFont="1" applyBorder="1" applyAlignment="1">
      <alignment vertical="center" wrapText="1"/>
    </xf>
    <xf numFmtId="0" fontId="79" fillId="0" borderId="10" xfId="0" applyFont="1" applyBorder="1" applyAlignment="1">
      <alignment horizontal="center" vertical="center" wrapText="1"/>
    </xf>
    <xf numFmtId="0" fontId="79" fillId="0" borderId="11" xfId="0" applyFont="1" applyBorder="1" applyAlignment="1">
      <alignment vertical="center" wrapText="1"/>
    </xf>
    <xf numFmtId="0" fontId="78" fillId="0" borderId="12" xfId="0" applyFont="1" applyBorder="1" applyAlignment="1">
      <alignment vertical="center" wrapText="1"/>
    </xf>
    <xf numFmtId="0" fontId="7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8"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78" fillId="0" borderId="16" xfId="0" applyFont="1" applyBorder="1" applyAlignment="1">
      <alignment vertical="center" wrapText="1"/>
    </xf>
    <xf numFmtId="0" fontId="79"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7" xfId="60" applyFont="1" applyFill="1" applyBorder="1" applyAlignment="1">
      <alignment horizontal="left" vertical="center" wrapText="1"/>
      <protection/>
    </xf>
    <xf numFmtId="0" fontId="1" fillId="0" borderId="11"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5"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5" xfId="0" applyFont="1" applyBorder="1" applyAlignment="1">
      <alignment/>
    </xf>
    <xf numFmtId="0" fontId="77" fillId="0" borderId="12" xfId="0" applyFont="1" applyBorder="1" applyAlignment="1">
      <alignment horizontal="center" vertical="center" wrapText="1"/>
    </xf>
    <xf numFmtId="0" fontId="77" fillId="0" borderId="13" xfId="0" applyFont="1" applyBorder="1" applyAlignment="1">
      <alignment/>
    </xf>
    <xf numFmtId="0" fontId="77" fillId="0" borderId="14" xfId="0" applyFont="1" applyBorder="1" applyAlignment="1">
      <alignment/>
    </xf>
    <xf numFmtId="0" fontId="2" fillId="0" borderId="22" xfId="0" applyFont="1" applyBorder="1" applyAlignment="1">
      <alignment/>
    </xf>
    <xf numFmtId="0" fontId="14" fillId="0" borderId="11" xfId="0" applyFont="1" applyBorder="1" applyAlignment="1">
      <alignment horizontal="center" vertical="center" wrapText="1"/>
    </xf>
    <xf numFmtId="0" fontId="77" fillId="0" borderId="11" xfId="0" applyFont="1" applyBorder="1" applyAlignment="1">
      <alignment/>
    </xf>
    <xf numFmtId="0" fontId="7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5" fillId="33" borderId="10" xfId="0" applyFont="1" applyFill="1" applyBorder="1" applyAlignment="1">
      <alignment horizontal="left"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2" fillId="0" borderId="25"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26" xfId="0" applyFont="1" applyBorder="1" applyAlignment="1">
      <alignment/>
    </xf>
    <xf numFmtId="0" fontId="8" fillId="0" borderId="27" xfId="0" applyFont="1" applyBorder="1" applyAlignment="1">
      <alignment/>
    </xf>
    <xf numFmtId="0" fontId="1" fillId="0" borderId="28" xfId="0" applyFont="1" applyBorder="1" applyAlignment="1">
      <alignment/>
    </xf>
    <xf numFmtId="0" fontId="2" fillId="0" borderId="29" xfId="0" applyFont="1" applyBorder="1" applyAlignment="1">
      <alignment horizontal="center" vertical="center" wrapText="1"/>
    </xf>
    <xf numFmtId="0" fontId="19" fillId="0" borderId="0" xfId="60" applyFont="1">
      <alignment/>
      <protection/>
    </xf>
    <xf numFmtId="0" fontId="19" fillId="0" borderId="0" xfId="60" applyFont="1" applyAlignment="1">
      <alignment horizontal="right"/>
      <protection/>
    </xf>
    <xf numFmtId="0" fontId="1" fillId="0" borderId="0" xfId="60" applyFont="1">
      <alignment/>
      <protection/>
    </xf>
    <xf numFmtId="0" fontId="10" fillId="0" borderId="0" xfId="60" applyFont="1">
      <alignment/>
      <protection/>
    </xf>
    <xf numFmtId="0" fontId="14" fillId="0" borderId="0" xfId="60" applyFont="1">
      <alignment/>
      <protection/>
    </xf>
    <xf numFmtId="0" fontId="13" fillId="0" borderId="0" xfId="60" applyFont="1" applyAlignment="1">
      <alignment vertical="center"/>
      <protection/>
    </xf>
    <xf numFmtId="0" fontId="14" fillId="0" borderId="13" xfId="60" applyFont="1" applyBorder="1" applyAlignment="1">
      <alignment horizontal="center" vertical="center" wrapText="1"/>
      <protection/>
    </xf>
    <xf numFmtId="0" fontId="20" fillId="0" borderId="16" xfId="60" applyFont="1" applyBorder="1" applyAlignment="1">
      <alignment horizontal="center" vertical="center" wrapText="1"/>
      <protection/>
    </xf>
    <xf numFmtId="0" fontId="20" fillId="0" borderId="17" xfId="60" applyFont="1" applyBorder="1" applyAlignment="1">
      <alignment horizontal="center" vertical="center" wrapText="1"/>
      <protection/>
    </xf>
    <xf numFmtId="0" fontId="20" fillId="0" borderId="18" xfId="60" applyFont="1" applyBorder="1" applyAlignment="1">
      <alignment horizontal="center" vertical="center" wrapText="1"/>
      <protection/>
    </xf>
    <xf numFmtId="0" fontId="20" fillId="0" borderId="11" xfId="60" applyFont="1" applyBorder="1" applyAlignment="1">
      <alignment vertical="center" wrapText="1"/>
      <protection/>
    </xf>
    <xf numFmtId="0" fontId="14" fillId="0" borderId="10" xfId="60" applyFont="1" applyBorder="1" applyAlignment="1">
      <alignment vertical="center" wrapText="1"/>
      <protection/>
    </xf>
    <xf numFmtId="0" fontId="14" fillId="0" borderId="10" xfId="60" applyFont="1" applyBorder="1" applyAlignment="1">
      <alignment horizontal="center" vertical="center" wrapText="1"/>
      <protection/>
    </xf>
    <xf numFmtId="0" fontId="14" fillId="0" borderId="30" xfId="60" applyFont="1" applyBorder="1" applyAlignment="1">
      <alignment horizontal="center" vertical="center" wrapText="1"/>
      <protection/>
    </xf>
    <xf numFmtId="0" fontId="14" fillId="0" borderId="30" xfId="60" applyFont="1" applyBorder="1" applyAlignment="1">
      <alignment vertical="center" wrapText="1"/>
      <protection/>
    </xf>
    <xf numFmtId="0" fontId="10" fillId="0" borderId="0" xfId="60" applyFont="1">
      <alignment/>
      <protection/>
    </xf>
    <xf numFmtId="0" fontId="10" fillId="0" borderId="0" xfId="60" applyFont="1" applyAlignment="1">
      <alignment horizontal="center"/>
      <protection/>
    </xf>
    <xf numFmtId="0" fontId="20" fillId="35" borderId="11" xfId="60" applyFont="1" applyFill="1" applyBorder="1" applyAlignment="1">
      <alignment vertical="center" wrapText="1"/>
      <protection/>
    </xf>
    <xf numFmtId="0" fontId="14" fillId="0" borderId="0" xfId="60" applyFont="1" applyAlignment="1">
      <alignment horizontal="right"/>
      <protection/>
    </xf>
    <xf numFmtId="3" fontId="1" fillId="0" borderId="15" xfId="0" applyNumberFormat="1" applyFont="1" applyBorder="1" applyAlignment="1">
      <alignment horizontal="center" vertical="center" wrapText="1"/>
    </xf>
    <xf numFmtId="3" fontId="12" fillId="0" borderId="15" xfId="0" applyNumberFormat="1" applyFont="1" applyFill="1" applyBorder="1" applyAlignment="1">
      <alignment horizontal="center" vertical="center"/>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7"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 fillId="0" borderId="10" xfId="0" applyNumberFormat="1" applyFont="1" applyBorder="1" applyAlignment="1">
      <alignment horizontal="right" vertical="center" wrapText="1"/>
    </xf>
    <xf numFmtId="0" fontId="2" fillId="0" borderId="23"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30" xfId="0" applyNumberFormat="1" applyFont="1" applyBorder="1" applyAlignment="1">
      <alignment/>
    </xf>
    <xf numFmtId="3" fontId="2" fillId="0" borderId="31" xfId="0" applyNumberFormat="1" applyFont="1" applyBorder="1" applyAlignment="1">
      <alignment/>
    </xf>
    <xf numFmtId="0" fontId="15" fillId="0" borderId="3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2" fillId="0" borderId="30" xfId="0" applyFont="1" applyBorder="1" applyAlignment="1">
      <alignment/>
    </xf>
    <xf numFmtId="49" fontId="12" fillId="0" borderId="33" xfId="0" applyNumberFormat="1" applyFont="1" applyBorder="1" applyAlignment="1">
      <alignment horizontal="center" vertical="center"/>
    </xf>
    <xf numFmtId="49" fontId="15" fillId="0" borderId="34" xfId="0" applyNumberFormat="1" applyFont="1" applyBorder="1" applyAlignment="1">
      <alignment horizontal="center" vertical="center" wrapText="1"/>
    </xf>
    <xf numFmtId="49" fontId="15" fillId="0" borderId="35" xfId="0" applyNumberFormat="1" applyFont="1" applyBorder="1" applyAlignment="1">
      <alignment horizontal="center" vertical="center" wrapText="1"/>
    </xf>
    <xf numFmtId="0" fontId="15" fillId="0" borderId="36" xfId="0" applyFont="1" applyBorder="1" applyAlignment="1">
      <alignment horizontal="center" vertical="center" wrapText="1"/>
    </xf>
    <xf numFmtId="0" fontId="14" fillId="0" borderId="0" xfId="60" applyFont="1" applyAlignment="1">
      <alignment wrapText="1"/>
      <protection/>
    </xf>
    <xf numFmtId="0" fontId="5" fillId="0" borderId="24" xfId="0" applyFont="1" applyBorder="1" applyAlignment="1">
      <alignment horizontal="center" vertical="center" wrapText="1"/>
    </xf>
    <xf numFmtId="0" fontId="5" fillId="0" borderId="2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2"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justify" vertical="top" wrapText="1"/>
    </xf>
    <xf numFmtId="49" fontId="2" fillId="0" borderId="10" xfId="0" applyNumberFormat="1" applyFont="1" applyBorder="1" applyAlignment="1">
      <alignment horizontal="center" vertical="center"/>
    </xf>
    <xf numFmtId="0" fontId="11" fillId="0" borderId="25" xfId="61" applyFont="1" applyBorder="1">
      <alignment/>
      <protection/>
    </xf>
    <xf numFmtId="0" fontId="11" fillId="0" borderId="10" xfId="61" applyFont="1" applyBorder="1">
      <alignment/>
      <protection/>
    </xf>
    <xf numFmtId="0" fontId="12" fillId="0" borderId="37" xfId="0" applyFont="1" applyBorder="1" applyAlignment="1">
      <alignment/>
    </xf>
    <xf numFmtId="0" fontId="11" fillId="0" borderId="13" xfId="61" applyFont="1" applyBorder="1">
      <alignment/>
      <protection/>
    </xf>
    <xf numFmtId="170" fontId="12" fillId="35" borderId="36" xfId="0" applyNumberFormat="1" applyFont="1" applyFill="1" applyBorder="1" applyAlignment="1">
      <alignment/>
    </xf>
    <xf numFmtId="0" fontId="12" fillId="34" borderId="36" xfId="0" applyFont="1" applyFill="1" applyBorder="1" applyAlignment="1">
      <alignment/>
    </xf>
    <xf numFmtId="0" fontId="5" fillId="0" borderId="13" xfId="0" applyFont="1" applyBorder="1" applyAlignment="1">
      <alignment horizontal="center"/>
    </xf>
    <xf numFmtId="0" fontId="11" fillId="0" borderId="10" xfId="0" applyFont="1" applyBorder="1" applyAlignment="1">
      <alignment horizontal="center"/>
    </xf>
    <xf numFmtId="3" fontId="0" fillId="0" borderId="0" xfId="0" applyNumberFormat="1" applyAlignment="1">
      <alignment/>
    </xf>
    <xf numFmtId="170" fontId="77" fillId="0" borderId="15" xfId="42" applyNumberFormat="1" applyFont="1" applyBorder="1" applyAlignment="1">
      <alignment/>
    </xf>
    <xf numFmtId="0" fontId="77" fillId="0" borderId="10" xfId="0" applyFont="1" applyBorder="1" applyAlignment="1">
      <alignment wrapText="1"/>
    </xf>
    <xf numFmtId="0" fontId="20" fillId="0" borderId="38" xfId="60" applyFont="1" applyBorder="1" applyAlignment="1">
      <alignment vertical="center" wrapText="1"/>
      <protection/>
    </xf>
    <xf numFmtId="0" fontId="20" fillId="0" borderId="39" xfId="60" applyFont="1" applyBorder="1" applyAlignment="1">
      <alignment vertical="center" wrapText="1"/>
      <protection/>
    </xf>
    <xf numFmtId="0" fontId="14" fillId="0" borderId="11" xfId="60" applyFont="1" applyBorder="1" applyAlignment="1">
      <alignment vertical="center" wrapText="1"/>
      <protection/>
    </xf>
    <xf numFmtId="0" fontId="14" fillId="0" borderId="11" xfId="60" applyFont="1" applyBorder="1" applyAlignment="1">
      <alignment horizontal="left" vertical="center" wrapText="1"/>
      <protection/>
    </xf>
    <xf numFmtId="0" fontId="14" fillId="0" borderId="12" xfId="60" applyFont="1" applyBorder="1" applyAlignment="1">
      <alignment vertical="center" wrapText="1"/>
      <protection/>
    </xf>
    <xf numFmtId="0" fontId="5" fillId="0" borderId="10" xfId="0" applyFont="1" applyBorder="1" applyAlignment="1">
      <alignment horizontal="center"/>
    </xf>
    <xf numFmtId="0" fontId="5" fillId="0" borderId="40" xfId="0" applyFont="1" applyBorder="1" applyAlignment="1">
      <alignment horizontal="center" vertical="center" wrapText="1"/>
    </xf>
    <xf numFmtId="0" fontId="77" fillId="0" borderId="10" xfId="0" applyFont="1" applyBorder="1" applyAlignment="1">
      <alignment vertical="center"/>
    </xf>
    <xf numFmtId="0" fontId="77" fillId="0" borderId="11" xfId="0" applyFont="1" applyBorder="1" applyAlignment="1">
      <alignment horizontal="left" vertical="center"/>
    </xf>
    <xf numFmtId="0" fontId="5" fillId="0" borderId="10" xfId="0" applyFont="1" applyBorder="1" applyAlignment="1">
      <alignment horizontal="center"/>
    </xf>
    <xf numFmtId="0" fontId="5" fillId="0" borderId="25" xfId="60" applyFont="1" applyBorder="1" applyAlignment="1">
      <alignment horizontal="left" vertical="center" wrapText="1"/>
      <protection/>
    </xf>
    <xf numFmtId="0" fontId="11" fillId="0" borderId="30" xfId="61" applyFont="1" applyBorder="1">
      <alignment/>
      <protection/>
    </xf>
    <xf numFmtId="0" fontId="14" fillId="0" borderId="10" xfId="0"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31" xfId="0" applyFont="1" applyBorder="1" applyAlignment="1">
      <alignment horizontal="center" vertical="center" wrapText="1"/>
    </xf>
    <xf numFmtId="49" fontId="2" fillId="0" borderId="16" xfId="0" applyNumberFormat="1" applyFont="1" applyBorder="1" applyAlignment="1">
      <alignment horizontal="center" vertical="center"/>
    </xf>
    <xf numFmtId="0" fontId="14" fillId="0" borderId="17" xfId="0" applyFont="1" applyBorder="1" applyAlignment="1">
      <alignment horizontal="left" vertical="center" wrapText="1"/>
    </xf>
    <xf numFmtId="0" fontId="1" fillId="0" borderId="4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9" fontId="24" fillId="0" borderId="10" xfId="0" applyNumberFormat="1" applyFont="1" applyBorder="1" applyAlignment="1">
      <alignment horizontal="center" vertical="center"/>
    </xf>
    <xf numFmtId="0" fontId="23" fillId="0" borderId="13" xfId="0" applyFont="1" applyFill="1" applyBorder="1" applyAlignment="1">
      <alignment horizontal="center" vertical="center" wrapText="1"/>
    </xf>
    <xf numFmtId="0" fontId="20" fillId="0" borderId="19" xfId="60" applyFont="1" applyBorder="1" applyAlignment="1">
      <alignment vertical="center" wrapText="1"/>
      <protection/>
    </xf>
    <xf numFmtId="0" fontId="20" fillId="35" borderId="44" xfId="60" applyFont="1" applyFill="1" applyBorder="1" applyAlignment="1">
      <alignment vertical="center" wrapText="1"/>
      <protection/>
    </xf>
    <xf numFmtId="0" fontId="13" fillId="35" borderId="27" xfId="60" applyFont="1" applyFill="1" applyBorder="1" applyAlignment="1">
      <alignment vertical="center" wrapText="1"/>
      <protection/>
    </xf>
    <xf numFmtId="0" fontId="13" fillId="35" borderId="32" xfId="60" applyFont="1" applyFill="1" applyBorder="1" applyAlignment="1">
      <alignment horizontal="center" vertical="center" wrapText="1"/>
      <protection/>
    </xf>
    <xf numFmtId="49" fontId="12" fillId="0" borderId="45" xfId="0" applyNumberFormat="1" applyFont="1" applyBorder="1" applyAlignment="1">
      <alignment horizontal="center" vertical="center"/>
    </xf>
    <xf numFmtId="49" fontId="12" fillId="35" borderId="27" xfId="0" applyNumberFormat="1" applyFont="1" applyFill="1" applyBorder="1" applyAlignment="1">
      <alignment horizontal="center" vertical="center"/>
    </xf>
    <xf numFmtId="0" fontId="12" fillId="34" borderId="32" xfId="0" applyFont="1" applyFill="1" applyBorder="1" applyAlignment="1">
      <alignment/>
    </xf>
    <xf numFmtId="0" fontId="12" fillId="34" borderId="46" xfId="0" applyFont="1" applyFill="1" applyBorder="1" applyAlignment="1">
      <alignment/>
    </xf>
    <xf numFmtId="0" fontId="26" fillId="0" borderId="47" xfId="0" applyFont="1" applyBorder="1" applyAlignment="1">
      <alignment horizontal="center" vertical="center" wrapText="1"/>
    </xf>
    <xf numFmtId="0" fontId="77" fillId="0" borderId="16" xfId="0" applyFont="1" applyBorder="1" applyAlignment="1">
      <alignment horizontal="center" vertical="center" wrapText="1"/>
    </xf>
    <xf numFmtId="170" fontId="12" fillId="0" borderId="23" xfId="46" applyNumberFormat="1" applyFont="1" applyBorder="1" applyAlignment="1">
      <alignment/>
    </xf>
    <xf numFmtId="170" fontId="12" fillId="0" borderId="42" xfId="46" applyNumberFormat="1" applyFont="1" applyBorder="1" applyAlignment="1">
      <alignment/>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2" fillId="0" borderId="50" xfId="0" applyFont="1" applyBorder="1" applyAlignment="1">
      <alignment/>
    </xf>
    <xf numFmtId="3" fontId="14" fillId="0" borderId="17" xfId="0" applyNumberFormat="1" applyFont="1" applyFill="1" applyBorder="1" applyAlignment="1">
      <alignment horizontal="right" vertical="center" wrapText="1"/>
    </xf>
    <xf numFmtId="0" fontId="3" fillId="0" borderId="13" xfId="0" applyFont="1" applyBorder="1" applyAlignment="1">
      <alignment horizontal="center" vertical="center" wrapText="1"/>
    </xf>
    <xf numFmtId="0" fontId="77" fillId="0" borderId="17" xfId="0" applyFont="1" applyBorder="1" applyAlignment="1">
      <alignment vertical="center"/>
    </xf>
    <xf numFmtId="0" fontId="77" fillId="0" borderId="17" xfId="0" applyFont="1" applyBorder="1" applyAlignment="1">
      <alignment wrapText="1"/>
    </xf>
    <xf numFmtId="170" fontId="77" fillId="0" borderId="18" xfId="42" applyNumberFormat="1" applyFont="1" applyBorder="1" applyAlignment="1">
      <alignment/>
    </xf>
    <xf numFmtId="0" fontId="77" fillId="0" borderId="16" xfId="0" applyFont="1" applyBorder="1" applyAlignment="1">
      <alignment/>
    </xf>
    <xf numFmtId="0" fontId="77" fillId="0" borderId="17" xfId="0" applyFont="1" applyBorder="1" applyAlignment="1">
      <alignment/>
    </xf>
    <xf numFmtId="0" fontId="77" fillId="0" borderId="18" xfId="0" applyFont="1" applyBorder="1" applyAlignment="1">
      <alignment/>
    </xf>
    <xf numFmtId="0" fontId="77" fillId="0" borderId="13" xfId="0" applyFont="1" applyBorder="1" applyAlignment="1">
      <alignment horizontal="center" vertical="center"/>
    </xf>
    <xf numFmtId="0" fontId="77" fillId="0" borderId="14" xfId="0" applyFont="1" applyBorder="1" applyAlignment="1">
      <alignment horizontal="center" vertical="center"/>
    </xf>
    <xf numFmtId="0" fontId="77" fillId="0" borderId="12" xfId="0" applyFont="1" applyBorder="1" applyAlignment="1">
      <alignment horizontal="center" vertical="center"/>
    </xf>
    <xf numFmtId="0" fontId="14" fillId="0" borderId="33" xfId="0" applyFont="1" applyBorder="1" applyAlignment="1">
      <alignment horizontal="center" vertical="center" wrapText="1"/>
    </xf>
    <xf numFmtId="0" fontId="77" fillId="0" borderId="51" xfId="0" applyFont="1" applyBorder="1" applyAlignment="1">
      <alignment horizontal="center" vertical="center"/>
    </xf>
    <xf numFmtId="0" fontId="24" fillId="36" borderId="47" xfId="60" applyFont="1" applyFill="1" applyBorder="1" applyAlignment="1">
      <alignment horizontal="left" vertical="center" wrapText="1"/>
      <protection/>
    </xf>
    <xf numFmtId="3" fontId="9" fillId="0" borderId="52" xfId="0" applyNumberFormat="1" applyFont="1" applyBorder="1" applyAlignment="1">
      <alignment horizontal="center" vertical="center"/>
    </xf>
    <xf numFmtId="4"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1" fontId="2" fillId="0" borderId="15" xfId="0" applyNumberFormat="1" applyFont="1" applyBorder="1" applyAlignment="1">
      <alignment/>
    </xf>
    <xf numFmtId="3" fontId="23" fillId="0" borderId="52" xfId="0" applyNumberFormat="1" applyFont="1" applyBorder="1" applyAlignment="1">
      <alignment horizontal="center" vertical="center"/>
    </xf>
    <xf numFmtId="0" fontId="1" fillId="0" borderId="53" xfId="0" applyFont="1" applyBorder="1" applyAlignment="1">
      <alignment horizontal="center" vertical="center"/>
    </xf>
    <xf numFmtId="0" fontId="1" fillId="0" borderId="53" xfId="0" applyFont="1" applyBorder="1" applyAlignment="1">
      <alignment horizontal="center" vertical="center" wrapText="1"/>
    </xf>
    <xf numFmtId="3"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3" fontId="9" fillId="0" borderId="55"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10" xfId="0" applyNumberFormat="1" applyFont="1" applyBorder="1" applyAlignment="1">
      <alignment horizontal="center" vertical="center"/>
    </xf>
    <xf numFmtId="0" fontId="80" fillId="0" borderId="10" xfId="0" applyFont="1" applyBorder="1" applyAlignment="1">
      <alignment vertical="center"/>
    </xf>
    <xf numFmtId="3" fontId="5" fillId="0" borderId="47" xfId="0" applyNumberFormat="1" applyFont="1" applyBorder="1" applyAlignment="1">
      <alignment horizontal="right" vertical="center" wrapText="1"/>
    </xf>
    <xf numFmtId="3" fontId="5" fillId="0" borderId="57"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5" fillId="0" borderId="47" xfId="0" applyNumberFormat="1" applyFont="1" applyFill="1" applyBorder="1" applyAlignment="1" applyProtection="1">
      <alignment vertical="center"/>
      <protection/>
    </xf>
    <xf numFmtId="3" fontId="5" fillId="0" borderId="47" xfId="0" applyNumberFormat="1" applyFont="1" applyFill="1" applyBorder="1" applyAlignment="1" applyProtection="1">
      <alignment vertical="center"/>
      <protection locked="0"/>
    </xf>
    <xf numFmtId="3" fontId="11" fillId="0" borderId="47" xfId="0" applyNumberFormat="1" applyFont="1" applyFill="1" applyBorder="1" applyAlignment="1">
      <alignment horizontal="right" vertical="center" wrapText="1"/>
    </xf>
    <xf numFmtId="3" fontId="5" fillId="0" borderId="47" xfId="0" applyNumberFormat="1" applyFont="1" applyFill="1" applyBorder="1" applyAlignment="1" applyProtection="1">
      <alignment horizontal="right" vertical="center" wrapText="1"/>
      <protection locked="0"/>
    </xf>
    <xf numFmtId="3" fontId="5" fillId="0" borderId="47" xfId="0" applyNumberFormat="1" applyFont="1" applyFill="1" applyBorder="1" applyAlignment="1">
      <alignment horizontal="right" vertical="center" wrapText="1"/>
    </xf>
    <xf numFmtId="3" fontId="9" fillId="0" borderId="47" xfId="60" applyNumberFormat="1" applyFont="1" applyFill="1" applyBorder="1" applyAlignment="1">
      <alignment horizontal="right" vertical="center" wrapText="1"/>
      <protection/>
    </xf>
    <xf numFmtId="3" fontId="81" fillId="0" borderId="10" xfId="0" applyNumberFormat="1" applyFont="1" applyBorder="1" applyAlignment="1">
      <alignment horizontal="right" vertical="center"/>
    </xf>
    <xf numFmtId="0" fontId="81" fillId="0" borderId="10" xfId="0" applyFont="1" applyBorder="1" applyAlignment="1">
      <alignment vertical="center"/>
    </xf>
    <xf numFmtId="0" fontId="81" fillId="0" borderId="10" xfId="0" applyFont="1" applyBorder="1" applyAlignment="1">
      <alignment horizontal="right" vertical="center"/>
    </xf>
    <xf numFmtId="0" fontId="82" fillId="0" borderId="10" xfId="0" applyFont="1" applyBorder="1" applyAlignment="1">
      <alignment vertical="center"/>
    </xf>
    <xf numFmtId="172" fontId="0" fillId="0" borderId="0" xfId="0" applyNumberFormat="1" applyAlignment="1">
      <alignment/>
    </xf>
    <xf numFmtId="3" fontId="30" fillId="35" borderId="28" xfId="60" applyNumberFormat="1" applyFont="1" applyFill="1" applyBorder="1" applyAlignment="1">
      <alignment vertical="center" wrapText="1"/>
      <protection/>
    </xf>
    <xf numFmtId="3" fontId="31" fillId="0" borderId="15" xfId="60" applyNumberFormat="1" applyFont="1" applyBorder="1" applyAlignment="1">
      <alignment vertical="center" wrapText="1"/>
      <protection/>
    </xf>
    <xf numFmtId="3" fontId="31" fillId="0" borderId="10" xfId="60" applyNumberFormat="1" applyFont="1" applyBorder="1" applyAlignment="1">
      <alignment vertical="center" wrapText="1"/>
      <protection/>
    </xf>
    <xf numFmtId="3" fontId="31" fillId="0" borderId="10"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3" fontId="30" fillId="37" borderId="10" xfId="61" applyNumberFormat="1" applyFont="1" applyFill="1" applyBorder="1" applyAlignment="1">
      <alignment horizontal="right" vertical="center" wrapText="1"/>
      <protection/>
    </xf>
    <xf numFmtId="3" fontId="30" fillId="37" borderId="15" xfId="61" applyNumberFormat="1" applyFont="1" applyFill="1" applyBorder="1" applyAlignment="1">
      <alignment horizontal="right" vertical="center" wrapText="1"/>
      <protection/>
    </xf>
    <xf numFmtId="3" fontId="30" fillId="35" borderId="10" xfId="60" applyNumberFormat="1" applyFont="1" applyFill="1" applyBorder="1" applyAlignment="1">
      <alignment vertical="center" wrapText="1"/>
      <protection/>
    </xf>
    <xf numFmtId="165" fontId="31" fillId="0" borderId="10" xfId="43" applyFont="1" applyBorder="1" applyAlignment="1">
      <alignment horizontal="center" vertical="center" wrapText="1"/>
    </xf>
    <xf numFmtId="165" fontId="31" fillId="0" borderId="15" xfId="43" applyFont="1" applyBorder="1" applyAlignment="1">
      <alignment horizontal="center" vertical="center" wrapText="1"/>
    </xf>
    <xf numFmtId="165" fontId="31" fillId="0" borderId="30" xfId="43" applyFont="1" applyBorder="1" applyAlignment="1">
      <alignment horizontal="center" vertical="center" wrapText="1"/>
    </xf>
    <xf numFmtId="165" fontId="31" fillId="0" borderId="20" xfId="43" applyFont="1" applyBorder="1" applyAlignment="1">
      <alignment horizontal="center" vertical="center" wrapText="1"/>
    </xf>
    <xf numFmtId="3" fontId="31" fillId="0" borderId="30" xfId="60" applyNumberFormat="1" applyFont="1" applyFill="1" applyBorder="1" applyAlignment="1">
      <alignment horizontal="center" vertical="center" wrapText="1"/>
      <protection/>
    </xf>
    <xf numFmtId="3" fontId="31" fillId="0" borderId="30" xfId="60" applyNumberFormat="1" applyFont="1" applyFill="1" applyBorder="1" applyAlignment="1">
      <alignment vertical="center" wrapText="1"/>
      <protection/>
    </xf>
    <xf numFmtId="3" fontId="31" fillId="0" borderId="20" xfId="60" applyNumberFormat="1" applyFont="1" applyFill="1" applyBorder="1" applyAlignment="1">
      <alignment vertical="center" wrapText="1"/>
      <protection/>
    </xf>
    <xf numFmtId="3" fontId="31" fillId="0" borderId="13" xfId="60" applyNumberFormat="1" applyFont="1" applyBorder="1" applyAlignment="1">
      <alignment vertical="center" wrapText="1"/>
      <protection/>
    </xf>
    <xf numFmtId="3" fontId="31" fillId="0" borderId="14" xfId="60" applyNumberFormat="1" applyFont="1" applyBorder="1" applyAlignment="1">
      <alignment vertical="center" wrapText="1"/>
      <protection/>
    </xf>
    <xf numFmtId="0" fontId="14" fillId="0" borderId="30" xfId="60" applyFont="1" applyBorder="1" applyAlignment="1">
      <alignment horizontal="left" vertical="center" wrapText="1"/>
      <protection/>
    </xf>
    <xf numFmtId="172" fontId="1" fillId="0" borderId="53" xfId="43" applyNumberFormat="1" applyFont="1" applyBorder="1" applyAlignment="1">
      <alignment horizontal="center" vertical="center"/>
    </xf>
    <xf numFmtId="14" fontId="0" fillId="0" borderId="10" xfId="0" applyNumberFormat="1" applyFont="1" applyBorder="1" applyAlignment="1">
      <alignment horizontal="right"/>
    </xf>
    <xf numFmtId="0" fontId="2" fillId="0" borderId="58" xfId="0" applyFont="1" applyBorder="1" applyAlignment="1">
      <alignment/>
    </xf>
    <xf numFmtId="0" fontId="14" fillId="0" borderId="26" xfId="0" applyFont="1" applyBorder="1" applyAlignment="1">
      <alignment vertical="center" wrapText="1"/>
    </xf>
    <xf numFmtId="3" fontId="81" fillId="0" borderId="10" xfId="0" applyNumberFormat="1" applyFont="1" applyBorder="1" applyAlignment="1">
      <alignment vertical="center"/>
    </xf>
    <xf numFmtId="0" fontId="2" fillId="0" borderId="10" xfId="0" applyFont="1" applyBorder="1" applyAlignment="1">
      <alignment horizontal="center" vertical="center"/>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0" fontId="14" fillId="0" borderId="25" xfId="60" applyFont="1" applyBorder="1" applyAlignment="1">
      <alignment horizontal="center" vertical="center" wrapText="1"/>
      <protection/>
    </xf>
    <xf numFmtId="172" fontId="0" fillId="0" borderId="0" xfId="43" applyNumberFormat="1" applyFont="1" applyAlignment="1">
      <alignment/>
    </xf>
    <xf numFmtId="0" fontId="20" fillId="0" borderId="59" xfId="60" applyFont="1" applyBorder="1" applyAlignment="1">
      <alignment vertical="center" wrapText="1"/>
      <protection/>
    </xf>
    <xf numFmtId="0" fontId="14" fillId="0" borderId="24" xfId="60" applyFont="1" applyBorder="1" applyAlignment="1">
      <alignment vertical="center" wrapText="1"/>
      <protection/>
    </xf>
    <xf numFmtId="3" fontId="31" fillId="0" borderId="25" xfId="0" applyNumberFormat="1" applyFont="1" applyBorder="1" applyAlignment="1">
      <alignment horizontal="right" vertical="center" wrapText="1"/>
    </xf>
    <xf numFmtId="3" fontId="31" fillId="0" borderId="23" xfId="0" applyNumberFormat="1" applyFont="1" applyBorder="1" applyAlignment="1">
      <alignment horizontal="right" vertical="center" wrapText="1"/>
    </xf>
    <xf numFmtId="0" fontId="32" fillId="0" borderId="13" xfId="0" applyFont="1" applyBorder="1" applyAlignment="1">
      <alignment horizontal="center" vertical="center" wrapText="1"/>
    </xf>
    <xf numFmtId="3" fontId="14" fillId="0" borderId="18" xfId="0" applyNumberFormat="1" applyFont="1" applyFill="1" applyBorder="1" applyAlignment="1">
      <alignment horizontal="right" vertical="center" wrapText="1"/>
    </xf>
    <xf numFmtId="0" fontId="14" fillId="0" borderId="15" xfId="0" applyFont="1" applyFill="1" applyBorder="1" applyAlignment="1">
      <alignment horizontal="right" vertical="center" wrapText="1"/>
    </xf>
    <xf numFmtId="3" fontId="14" fillId="0" borderId="15" xfId="0" applyNumberFormat="1" applyFont="1" applyFill="1" applyBorder="1" applyAlignment="1">
      <alignment horizontal="righ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1" xfId="0" applyFont="1" applyBorder="1" applyAlignment="1">
      <alignment horizontal="center" vertical="center" wrapText="1"/>
    </xf>
    <xf numFmtId="4" fontId="3" fillId="0" borderId="15" xfId="0" applyNumberFormat="1" applyFont="1" applyBorder="1" applyAlignment="1">
      <alignment horizontal="right" vertical="center" wrapText="1"/>
    </xf>
    <xf numFmtId="0" fontId="3" fillId="0" borderId="12" xfId="0" applyFont="1" applyBorder="1" applyAlignment="1">
      <alignment horizontal="center" vertical="center" wrapText="1"/>
    </xf>
    <xf numFmtId="4" fontId="3" fillId="0" borderId="13" xfId="0" applyNumberFormat="1" applyFont="1" applyBorder="1" applyAlignment="1">
      <alignment horizontal="right" vertical="center" wrapText="1"/>
    </xf>
    <xf numFmtId="49" fontId="3" fillId="0" borderId="13" xfId="0" applyNumberFormat="1" applyFont="1" applyBorder="1" applyAlignment="1">
      <alignment horizontal="center" vertical="center" wrapText="1"/>
    </xf>
    <xf numFmtId="4" fontId="3" fillId="0" borderId="14" xfId="0" applyNumberFormat="1" applyFont="1" applyBorder="1" applyAlignment="1">
      <alignment horizontal="right" vertical="center" wrapText="1"/>
    </xf>
    <xf numFmtId="0" fontId="83" fillId="0" borderId="0" xfId="0" applyFont="1" applyAlignment="1">
      <alignment/>
    </xf>
    <xf numFmtId="0" fontId="84" fillId="0" borderId="0" xfId="0" applyFont="1" applyAlignment="1">
      <alignment/>
    </xf>
    <xf numFmtId="0" fontId="83" fillId="0" borderId="58" xfId="0" applyFont="1" applyBorder="1" applyAlignment="1">
      <alignment/>
    </xf>
    <xf numFmtId="0" fontId="83" fillId="0" borderId="58" xfId="0" applyFont="1" applyBorder="1" applyAlignment="1">
      <alignment horizontal="right"/>
    </xf>
    <xf numFmtId="49" fontId="34" fillId="33" borderId="60" xfId="0" applyNumberFormat="1" applyFont="1" applyFill="1" applyBorder="1" applyAlignment="1" applyProtection="1">
      <alignment horizontal="center" vertical="center" wrapText="1"/>
      <protection/>
    </xf>
    <xf numFmtId="49" fontId="34" fillId="33" borderId="36" xfId="0" applyNumberFormat="1" applyFont="1" applyFill="1" applyBorder="1" applyAlignment="1" applyProtection="1">
      <alignment horizontal="center" vertical="center" wrapText="1"/>
      <protection/>
    </xf>
    <xf numFmtId="0" fontId="83" fillId="0" borderId="0" xfId="0" applyFont="1" applyBorder="1" applyAlignment="1">
      <alignment horizontal="right"/>
    </xf>
    <xf numFmtId="3" fontId="83" fillId="0" borderId="0" xfId="0" applyNumberFormat="1" applyFont="1" applyAlignment="1">
      <alignment/>
    </xf>
    <xf numFmtId="49" fontId="83" fillId="0" borderId="10" xfId="0" applyNumberFormat="1" applyFont="1" applyBorder="1" applyAlignment="1">
      <alignment horizontal="right" vertical="center"/>
    </xf>
    <xf numFmtId="3" fontId="0" fillId="0" borderId="10" xfId="0" applyNumberFormat="1" applyFont="1" applyBorder="1" applyAlignment="1">
      <alignment horizontal="right" vertical="center" wrapText="1"/>
    </xf>
    <xf numFmtId="0" fontId="83" fillId="0" borderId="0" xfId="0" applyFont="1" applyBorder="1" applyAlignment="1">
      <alignment/>
    </xf>
    <xf numFmtId="0" fontId="83" fillId="0" borderId="22" xfId="0" applyFont="1" applyBorder="1" applyAlignment="1">
      <alignment horizontal="right"/>
    </xf>
    <xf numFmtId="0" fontId="83" fillId="0" borderId="0" xfId="0" applyFont="1" applyFill="1" applyBorder="1" applyAlignment="1">
      <alignment horizontal="right" vertical="center"/>
    </xf>
    <xf numFmtId="0" fontId="83" fillId="0" borderId="0" xfId="0" applyFont="1" applyFill="1" applyBorder="1" applyAlignment="1">
      <alignment/>
    </xf>
    <xf numFmtId="0" fontId="85" fillId="0" borderId="0" xfId="0" applyFont="1" applyAlignment="1">
      <alignment vertical="center"/>
    </xf>
    <xf numFmtId="49" fontId="34" fillId="33" borderId="27" xfId="0" applyNumberFormat="1" applyFont="1" applyFill="1" applyBorder="1" applyAlignment="1" applyProtection="1">
      <alignment horizontal="center" vertical="center" wrapText="1"/>
      <protection/>
    </xf>
    <xf numFmtId="49" fontId="34" fillId="33" borderId="28" xfId="0" applyNumberFormat="1" applyFont="1" applyFill="1" applyBorder="1" applyAlignment="1" applyProtection="1">
      <alignment horizontal="center" vertical="center" wrapText="1"/>
      <protection/>
    </xf>
    <xf numFmtId="49" fontId="34" fillId="33" borderId="34" xfId="0" applyNumberFormat="1" applyFont="1" applyFill="1" applyBorder="1" applyAlignment="1" applyProtection="1">
      <alignment horizontal="center" vertical="center" wrapText="1"/>
      <protection/>
    </xf>
    <xf numFmtId="0" fontId="83" fillId="0" borderId="0" xfId="0" applyFont="1" applyAlignment="1">
      <alignment vertical="center"/>
    </xf>
    <xf numFmtId="0" fontId="0" fillId="0" borderId="61" xfId="0" applyFont="1" applyBorder="1" applyAlignment="1">
      <alignment/>
    </xf>
    <xf numFmtId="0" fontId="0" fillId="0" borderId="0" xfId="0" applyFont="1" applyAlignment="1">
      <alignment/>
    </xf>
    <xf numFmtId="3" fontId="83" fillId="0" borderId="0" xfId="0" applyNumberFormat="1" applyFont="1" applyFill="1" applyBorder="1" applyAlignment="1">
      <alignment horizontal="right"/>
    </xf>
    <xf numFmtId="0" fontId="9" fillId="0" borderId="0" xfId="0" applyFont="1" applyAlignment="1">
      <alignment/>
    </xf>
    <xf numFmtId="3" fontId="0" fillId="0" borderId="0" xfId="0" applyNumberFormat="1" applyFont="1" applyAlignment="1">
      <alignment/>
    </xf>
    <xf numFmtId="172" fontId="2" fillId="0" borderId="10" xfId="43" applyNumberFormat="1" applyFont="1" applyBorder="1" applyAlignment="1">
      <alignment horizontal="center" vertical="top" wrapText="1"/>
    </xf>
    <xf numFmtId="0" fontId="83" fillId="0" borderId="10" xfId="0" applyFont="1" applyBorder="1" applyAlignment="1">
      <alignment horizontal="right" vertical="center"/>
    </xf>
    <xf numFmtId="170" fontId="77" fillId="0" borderId="18" xfId="42" applyNumberFormat="1" applyFont="1" applyBorder="1" applyAlignment="1">
      <alignment vertical="center"/>
    </xf>
    <xf numFmtId="3" fontId="83" fillId="0" borderId="0" xfId="0" applyNumberFormat="1" applyFont="1" applyFill="1" applyBorder="1" applyAlignment="1">
      <alignment/>
    </xf>
    <xf numFmtId="0" fontId="81" fillId="0" borderId="11" xfId="0" applyFont="1" applyBorder="1" applyAlignment="1">
      <alignment horizontal="center" vertical="center"/>
    </xf>
    <xf numFmtId="3" fontId="81" fillId="0" borderId="15" xfId="0" applyNumberFormat="1" applyFont="1" applyBorder="1" applyAlignment="1">
      <alignment horizontal="right" vertical="center"/>
    </xf>
    <xf numFmtId="0" fontId="81" fillId="0" borderId="15" xfId="0" applyFont="1" applyBorder="1" applyAlignment="1">
      <alignment horizontal="right" vertical="center"/>
    </xf>
    <xf numFmtId="3" fontId="81" fillId="0" borderId="15" xfId="0" applyNumberFormat="1" applyFont="1" applyBorder="1" applyAlignment="1">
      <alignment vertical="center"/>
    </xf>
    <xf numFmtId="0" fontId="33" fillId="33" borderId="62" xfId="0" applyFont="1" applyFill="1" applyBorder="1" applyAlignment="1" applyProtection="1">
      <alignment horizontal="center" vertical="center" wrapText="1"/>
      <protection/>
    </xf>
    <xf numFmtId="165" fontId="2" fillId="0" borderId="15" xfId="43" applyFont="1" applyBorder="1" applyAlignment="1">
      <alignment/>
    </xf>
    <xf numFmtId="3" fontId="9" fillId="0" borderId="13" xfId="0" applyNumberFormat="1" applyFont="1" applyBorder="1" applyAlignment="1">
      <alignment horizontal="center" vertical="center"/>
    </xf>
    <xf numFmtId="3" fontId="2" fillId="0" borderId="13" xfId="0" applyNumberFormat="1" applyFont="1" applyBorder="1" applyAlignment="1">
      <alignment horizontal="center" vertical="center" wrapText="1"/>
    </xf>
    <xf numFmtId="165" fontId="2" fillId="0" borderId="14" xfId="43" applyFont="1" applyBorder="1" applyAlignment="1">
      <alignment/>
    </xf>
    <xf numFmtId="0" fontId="26" fillId="0" borderId="0" xfId="0" applyFont="1" applyBorder="1" applyAlignment="1">
      <alignment horizontal="right" vertical="center"/>
    </xf>
    <xf numFmtId="3" fontId="5" fillId="0" borderId="63" xfId="0" applyNumberFormat="1" applyFont="1" applyFill="1" applyBorder="1" applyAlignment="1">
      <alignment horizontal="right" vertical="center" wrapText="1"/>
    </xf>
    <xf numFmtId="3" fontId="5" fillId="0" borderId="63" xfId="0" applyNumberFormat="1" applyFont="1" applyFill="1" applyBorder="1" applyAlignment="1" applyProtection="1">
      <alignment vertical="center"/>
      <protection/>
    </xf>
    <xf numFmtId="3" fontId="11" fillId="0" borderId="10" xfId="0" applyNumberFormat="1" applyFont="1" applyBorder="1" applyAlignment="1">
      <alignment horizontal="right" vertical="center" wrapText="1"/>
    </xf>
    <xf numFmtId="3" fontId="5" fillId="0" borderId="10" xfId="0" applyNumberFormat="1" applyFont="1" applyFill="1" applyBorder="1" applyAlignment="1" applyProtection="1">
      <alignment vertical="center"/>
      <protection/>
    </xf>
    <xf numFmtId="3" fontId="5" fillId="0" borderId="64" xfId="0" applyNumberFormat="1" applyFont="1" applyBorder="1" applyAlignment="1">
      <alignment horizontal="right" vertical="center" wrapText="1"/>
    </xf>
    <xf numFmtId="3" fontId="36" fillId="0" borderId="10" xfId="0" applyNumberFormat="1" applyFont="1" applyBorder="1" applyAlignment="1">
      <alignment horizontal="right" vertical="center" wrapText="1"/>
    </xf>
    <xf numFmtId="0" fontId="37" fillId="0" borderId="10" xfId="0" applyFont="1" applyBorder="1" applyAlignment="1">
      <alignment horizontal="right" vertical="center" wrapText="1"/>
    </xf>
    <xf numFmtId="3" fontId="16" fillId="0" borderId="10" xfId="0" applyNumberFormat="1" applyFont="1" applyBorder="1" applyAlignment="1">
      <alignment horizontal="right" vertical="center" wrapText="1"/>
    </xf>
    <xf numFmtId="0" fontId="16" fillId="0" borderId="10" xfId="0" applyFont="1" applyBorder="1" applyAlignment="1">
      <alignment horizontal="right" vertical="center" wrapText="1"/>
    </xf>
    <xf numFmtId="0" fontId="36" fillId="0" borderId="10" xfId="0" applyFont="1" applyBorder="1" applyAlignment="1">
      <alignment horizontal="right" vertical="center" wrapText="1"/>
    </xf>
    <xf numFmtId="0" fontId="16" fillId="0" borderId="10" xfId="0" applyFont="1" applyBorder="1" applyAlignment="1">
      <alignment horizontal="right" vertical="center"/>
    </xf>
    <xf numFmtId="3" fontId="16" fillId="0" borderId="10" xfId="0" applyNumberFormat="1" applyFont="1" applyBorder="1" applyAlignment="1">
      <alignment horizontal="right" vertical="center"/>
    </xf>
    <xf numFmtId="0" fontId="36" fillId="0" borderId="10" xfId="0" applyFont="1" applyBorder="1" applyAlignment="1">
      <alignment horizontal="right" vertical="center"/>
    </xf>
    <xf numFmtId="3" fontId="36" fillId="0" borderId="10" xfId="0" applyNumberFormat="1" applyFont="1" applyBorder="1" applyAlignment="1">
      <alignment horizontal="right" vertical="center"/>
    </xf>
    <xf numFmtId="3" fontId="5" fillId="0" borderId="63" xfId="0" applyNumberFormat="1" applyFont="1" applyBorder="1" applyAlignment="1">
      <alignment horizontal="right" vertical="center" wrapText="1"/>
    </xf>
    <xf numFmtId="3" fontId="26" fillId="0" borderId="10" xfId="0" applyNumberFormat="1" applyFont="1" applyBorder="1" applyAlignment="1">
      <alignment horizontal="right" vertical="center" wrapText="1"/>
    </xf>
    <xf numFmtId="3" fontId="35" fillId="0" borderId="10" xfId="0" applyNumberFormat="1" applyFont="1" applyBorder="1" applyAlignment="1">
      <alignment horizontal="right" vertical="center" wrapText="1"/>
    </xf>
    <xf numFmtId="0" fontId="35" fillId="0" borderId="10" xfId="0" applyFont="1" applyBorder="1" applyAlignment="1">
      <alignment horizontal="right" vertical="center" wrapText="1"/>
    </xf>
    <xf numFmtId="0" fontId="26" fillId="0" borderId="10" xfId="0" applyFont="1" applyBorder="1" applyAlignment="1">
      <alignment horizontal="right" vertical="center" wrapText="1"/>
    </xf>
    <xf numFmtId="0" fontId="24" fillId="0" borderId="10" xfId="0" applyFont="1" applyBorder="1" applyAlignment="1">
      <alignment horizontal="right" vertical="center" wrapText="1"/>
    </xf>
    <xf numFmtId="3" fontId="24" fillId="0" borderId="10" xfId="0" applyNumberFormat="1" applyFont="1" applyBorder="1" applyAlignment="1">
      <alignment horizontal="right" vertical="center" wrapText="1"/>
    </xf>
    <xf numFmtId="3" fontId="24" fillId="0" borderId="10" xfId="0" applyNumberFormat="1" applyFont="1" applyBorder="1" applyAlignment="1">
      <alignment horizontal="right" vertical="center"/>
    </xf>
    <xf numFmtId="0" fontId="24" fillId="0" borderId="10" xfId="0" applyFont="1" applyBorder="1" applyAlignment="1">
      <alignment horizontal="right" vertical="center"/>
    </xf>
    <xf numFmtId="3" fontId="28" fillId="36" borderId="65" xfId="0" applyNumberFormat="1" applyFont="1" applyFill="1" applyBorder="1" applyAlignment="1">
      <alignment horizontal="right" vertical="center" wrapText="1"/>
    </xf>
    <xf numFmtId="3" fontId="29" fillId="36" borderId="65" xfId="0" applyNumberFormat="1" applyFont="1" applyFill="1" applyBorder="1" applyAlignment="1">
      <alignment horizontal="right" vertical="center" wrapText="1"/>
    </xf>
    <xf numFmtId="3" fontId="28" fillId="36" borderId="66" xfId="0" applyNumberFormat="1" applyFont="1" applyFill="1" applyBorder="1" applyAlignment="1">
      <alignment horizontal="right" vertical="center" wrapText="1"/>
    </xf>
    <xf numFmtId="3" fontId="9" fillId="0" borderId="67" xfId="60" applyNumberFormat="1" applyFont="1" applyFill="1" applyBorder="1" applyAlignment="1">
      <alignment horizontal="right" vertical="center" wrapText="1"/>
      <protection/>
    </xf>
    <xf numFmtId="3" fontId="9" fillId="0" borderId="68" xfId="60" applyNumberFormat="1" applyFont="1" applyFill="1" applyBorder="1" applyAlignment="1">
      <alignment horizontal="right" vertical="center" wrapText="1"/>
      <protection/>
    </xf>
    <xf numFmtId="3" fontId="9" fillId="0" borderId="69" xfId="60" applyNumberFormat="1" applyFont="1" applyFill="1" applyBorder="1" applyAlignment="1">
      <alignment horizontal="right" vertical="center" wrapText="1"/>
      <protection/>
    </xf>
    <xf numFmtId="49" fontId="11" fillId="32" borderId="12" xfId="60" applyNumberFormat="1" applyFont="1" applyFill="1" applyBorder="1" applyAlignment="1">
      <alignment horizontal="center" vertical="center"/>
      <protection/>
    </xf>
    <xf numFmtId="0" fontId="11" fillId="32" borderId="13" xfId="60" applyFont="1" applyFill="1" applyBorder="1" applyAlignment="1">
      <alignment horizontal="left" vertical="center" wrapText="1"/>
      <protection/>
    </xf>
    <xf numFmtId="49" fontId="11" fillId="32" borderId="16" xfId="60" applyNumberFormat="1" applyFont="1" applyFill="1" applyBorder="1" applyAlignment="1">
      <alignment horizontal="center" vertical="center"/>
      <protection/>
    </xf>
    <xf numFmtId="49" fontId="11" fillId="32" borderId="11" xfId="60" applyNumberFormat="1" applyFont="1" applyFill="1" applyBorder="1" applyAlignment="1">
      <alignment horizontal="center" vertical="center"/>
      <protection/>
    </xf>
    <xf numFmtId="0" fontId="11" fillId="32" borderId="10" xfId="60" applyFont="1" applyFill="1" applyBorder="1" applyAlignment="1">
      <alignment vertical="center"/>
      <protection/>
    </xf>
    <xf numFmtId="0" fontId="11" fillId="32" borderId="10" xfId="60" applyFont="1" applyFill="1" applyBorder="1" applyAlignment="1">
      <alignment vertical="center" wrapText="1"/>
      <protection/>
    </xf>
    <xf numFmtId="0" fontId="11" fillId="32" borderId="10" xfId="60" applyFont="1" applyFill="1" applyBorder="1" applyAlignment="1">
      <alignment horizontal="left" vertical="center"/>
      <protection/>
    </xf>
    <xf numFmtId="0" fontId="77" fillId="0" borderId="17" xfId="0" applyFont="1" applyBorder="1" applyAlignment="1">
      <alignment horizontal="center" vertical="center" wrapText="1"/>
    </xf>
    <xf numFmtId="0" fontId="12" fillId="34" borderId="62" xfId="0" applyFont="1" applyFill="1" applyBorder="1" applyAlignment="1">
      <alignment/>
    </xf>
    <xf numFmtId="0" fontId="12" fillId="0" borderId="10" xfId="0" applyFont="1" applyBorder="1" applyAlignment="1">
      <alignment/>
    </xf>
    <xf numFmtId="170" fontId="2" fillId="0" borderId="0" xfId="0" applyNumberFormat="1" applyFont="1" applyAlignment="1">
      <alignment/>
    </xf>
    <xf numFmtId="49" fontId="12" fillId="35" borderId="43" xfId="0" applyNumberFormat="1" applyFont="1" applyFill="1" applyBorder="1" applyAlignment="1">
      <alignment horizontal="center" vertical="center"/>
    </xf>
    <xf numFmtId="0" fontId="12" fillId="34" borderId="41" xfId="0" applyFont="1" applyFill="1" applyBorder="1" applyAlignment="1">
      <alignment/>
    </xf>
    <xf numFmtId="0" fontId="12" fillId="34" borderId="70" xfId="0" applyFont="1" applyFill="1" applyBorder="1" applyAlignment="1">
      <alignment/>
    </xf>
    <xf numFmtId="170" fontId="12" fillId="35" borderId="62" xfId="0" applyNumberFormat="1" applyFont="1" applyFill="1" applyBorder="1" applyAlignment="1">
      <alignment/>
    </xf>
    <xf numFmtId="49" fontId="12" fillId="0" borderId="10"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2" fillId="0" borderId="25" xfId="0" applyFont="1" applyBorder="1" applyAlignment="1">
      <alignment/>
    </xf>
    <xf numFmtId="170" fontId="12" fillId="0" borderId="15" xfId="46" applyNumberFormat="1" applyFont="1" applyBorder="1" applyAlignment="1">
      <alignment/>
    </xf>
    <xf numFmtId="49" fontId="12" fillId="0" borderId="30" xfId="0" applyNumberFormat="1" applyFont="1" applyBorder="1" applyAlignment="1">
      <alignment horizontal="center" vertical="center"/>
    </xf>
    <xf numFmtId="170" fontId="12" fillId="0" borderId="20" xfId="46" applyNumberFormat="1" applyFont="1" applyBorder="1" applyAlignment="1">
      <alignment/>
    </xf>
    <xf numFmtId="49" fontId="34" fillId="33" borderId="71" xfId="0" applyNumberFormat="1" applyFont="1" applyFill="1" applyBorder="1" applyAlignment="1" applyProtection="1">
      <alignment horizontal="center" vertical="center" wrapText="1"/>
      <protection/>
    </xf>
    <xf numFmtId="49" fontId="34" fillId="33" borderId="62" xfId="0" applyNumberFormat="1" applyFont="1" applyFill="1" applyBorder="1" applyAlignment="1" applyProtection="1">
      <alignment horizontal="center" vertical="center" wrapText="1"/>
      <protection/>
    </xf>
    <xf numFmtId="0" fontId="83" fillId="0" borderId="10" xfId="0" applyFont="1" applyBorder="1" applyAlignment="1">
      <alignment horizontal="center" vertical="center"/>
    </xf>
    <xf numFmtId="0" fontId="0" fillId="0" borderId="10" xfId="0" applyFont="1" applyBorder="1" applyAlignment="1">
      <alignment vertical="center" wrapText="1"/>
    </xf>
    <xf numFmtId="0" fontId="83" fillId="33" borderId="10" xfId="0" applyFont="1" applyFill="1" applyBorder="1" applyAlignment="1">
      <alignment horizontal="right" vertical="center"/>
    </xf>
    <xf numFmtId="0" fontId="83" fillId="33" borderId="10" xfId="0" applyFont="1" applyFill="1" applyBorder="1" applyAlignment="1">
      <alignment/>
    </xf>
    <xf numFmtId="3" fontId="83" fillId="33" borderId="10" xfId="0" applyNumberFormat="1" applyFont="1" applyFill="1" applyBorder="1" applyAlignment="1">
      <alignment/>
    </xf>
    <xf numFmtId="0" fontId="81" fillId="0" borderId="19" xfId="0" applyFont="1" applyBorder="1" applyAlignment="1">
      <alignment horizontal="center" vertical="center"/>
    </xf>
    <xf numFmtId="3" fontId="81" fillId="0" borderId="30" xfId="0" applyNumberFormat="1" applyFont="1" applyBorder="1" applyAlignment="1">
      <alignment horizontal="right" vertical="center"/>
    </xf>
    <xf numFmtId="3" fontId="81" fillId="0" borderId="20" xfId="0" applyNumberFormat="1" applyFont="1" applyBorder="1" applyAlignment="1">
      <alignment horizontal="right" vertical="center"/>
    </xf>
    <xf numFmtId="0" fontId="80" fillId="0" borderId="10" xfId="0" applyFont="1" applyBorder="1" applyAlignment="1">
      <alignment vertical="center" wrapText="1"/>
    </xf>
    <xf numFmtId="0" fontId="81" fillId="0" borderId="10" xfId="0" applyFont="1" applyBorder="1" applyAlignment="1">
      <alignment vertical="center" wrapText="1"/>
    </xf>
    <xf numFmtId="0" fontId="81" fillId="0" borderId="16" xfId="0" applyFont="1" applyBorder="1" applyAlignment="1">
      <alignment horizontal="center" vertical="center"/>
    </xf>
    <xf numFmtId="0" fontId="81" fillId="0" borderId="17" xfId="0" applyFont="1" applyBorder="1" applyAlignment="1">
      <alignment vertical="center"/>
    </xf>
    <xf numFmtId="3" fontId="81" fillId="0" borderId="17" xfId="0" applyNumberFormat="1" applyFont="1" applyBorder="1" applyAlignment="1">
      <alignment horizontal="right" vertical="center"/>
    </xf>
    <xf numFmtId="3" fontId="81" fillId="0" borderId="18" xfId="0" applyNumberFormat="1" applyFont="1" applyBorder="1" applyAlignment="1">
      <alignment horizontal="right" vertical="center"/>
    </xf>
    <xf numFmtId="0" fontId="81" fillId="0" borderId="30" xfId="0" applyFont="1" applyBorder="1" applyAlignment="1">
      <alignment vertical="center"/>
    </xf>
    <xf numFmtId="3" fontId="84" fillId="0" borderId="32" xfId="0" applyNumberFormat="1" applyFont="1" applyBorder="1" applyAlignment="1">
      <alignment horizontal="right"/>
    </xf>
    <xf numFmtId="3" fontId="84" fillId="0" borderId="28" xfId="0" applyNumberFormat="1" applyFont="1" applyBorder="1" applyAlignment="1">
      <alignment horizontal="right"/>
    </xf>
    <xf numFmtId="3" fontId="29" fillId="36" borderId="10" xfId="0" applyNumberFormat="1" applyFont="1" applyFill="1" applyBorder="1" applyAlignment="1">
      <alignment horizontal="right" vertical="center" wrapText="1"/>
    </xf>
    <xf numFmtId="3" fontId="86" fillId="0" borderId="10" xfId="0" applyNumberFormat="1" applyFont="1" applyBorder="1" applyAlignment="1">
      <alignment horizontal="right" vertical="center" wrapText="1"/>
    </xf>
    <xf numFmtId="3" fontId="26" fillId="0" borderId="10" xfId="0" applyNumberFormat="1" applyFont="1" applyBorder="1" applyAlignment="1">
      <alignment horizontal="right" vertical="center"/>
    </xf>
    <xf numFmtId="0" fontId="1" fillId="33" borderId="72" xfId="0" applyFont="1" applyFill="1" applyBorder="1" applyAlignment="1">
      <alignment horizontal="center" wrapText="1"/>
    </xf>
    <xf numFmtId="0" fontId="1" fillId="0" borderId="72" xfId="0" applyFont="1" applyFill="1" applyBorder="1" applyAlignment="1">
      <alignment horizontal="center" wrapText="1"/>
    </xf>
    <xf numFmtId="0" fontId="2" fillId="0" borderId="72" xfId="0" applyFont="1" applyFill="1" applyBorder="1" applyAlignment="1">
      <alignment horizontal="center" wrapText="1"/>
    </xf>
    <xf numFmtId="0" fontId="2" fillId="34" borderId="72" xfId="0" applyFont="1" applyFill="1" applyBorder="1" applyAlignment="1">
      <alignment horizontal="center" wrapText="1"/>
    </xf>
    <xf numFmtId="0" fontId="1" fillId="34" borderId="72" xfId="0" applyFont="1" applyFill="1" applyBorder="1" applyAlignment="1">
      <alignment horizontal="center" wrapText="1"/>
    </xf>
    <xf numFmtId="3" fontId="11" fillId="0" borderId="73"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17" fillId="0" borderId="0" xfId="0" applyFont="1" applyAlignment="1">
      <alignment horizontal="center"/>
    </xf>
    <xf numFmtId="169" fontId="2" fillId="0" borderId="74" xfId="0" applyNumberFormat="1"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3" fontId="2" fillId="0" borderId="77" xfId="0" applyNumberFormat="1" applyFont="1" applyFill="1" applyBorder="1" applyAlignment="1">
      <alignment horizontal="left"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11" fillId="0" borderId="77" xfId="0" applyFont="1" applyBorder="1" applyAlignment="1">
      <alignment horizontal="center" vertical="center" wrapText="1"/>
    </xf>
    <xf numFmtId="0" fontId="17" fillId="0" borderId="0" xfId="0" applyFont="1" applyBorder="1" applyAlignment="1">
      <alignment horizontal="center" vertical="center" wrapText="1"/>
    </xf>
    <xf numFmtId="3" fontId="5" fillId="0" borderId="82" xfId="0" applyNumberFormat="1" applyFont="1" applyFill="1" applyBorder="1" applyAlignment="1">
      <alignment horizontal="center" vertical="center" wrapText="1"/>
    </xf>
    <xf numFmtId="3" fontId="5" fillId="0" borderId="83" xfId="0" applyNumberFormat="1" applyFont="1" applyFill="1" applyBorder="1" applyAlignment="1">
      <alignment horizontal="center" vertical="center" wrapText="1"/>
    </xf>
    <xf numFmtId="49" fontId="25" fillId="0" borderId="47" xfId="0" applyNumberFormat="1" applyFont="1" applyBorder="1" applyAlignment="1">
      <alignment horizontal="center" vertical="center" wrapText="1"/>
    </xf>
    <xf numFmtId="3" fontId="25" fillId="0" borderId="47" xfId="0" applyNumberFormat="1" applyFont="1" applyFill="1" applyBorder="1" applyAlignment="1">
      <alignment horizontal="left" vertical="center" wrapText="1"/>
    </xf>
    <xf numFmtId="49" fontId="11" fillId="0" borderId="47" xfId="0" applyNumberFormat="1"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84"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3" fontId="5" fillId="0" borderId="47" xfId="0" applyNumberFormat="1" applyFont="1" applyFill="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79" fillId="0" borderId="0" xfId="0" applyFont="1" applyFill="1" applyBorder="1" applyAlignment="1">
      <alignment horizontal="left" vertical="center" wrapText="1"/>
    </xf>
    <xf numFmtId="0" fontId="2" fillId="0" borderId="0" xfId="0" applyFont="1" applyAlignment="1">
      <alignment horizontal="center"/>
    </xf>
    <xf numFmtId="0" fontId="17" fillId="0" borderId="0" xfId="0" applyFont="1" applyAlignment="1">
      <alignment horizontal="center"/>
    </xf>
    <xf numFmtId="0" fontId="5" fillId="0" borderId="0" xfId="0" applyFont="1" applyAlignment="1">
      <alignment horizontal="center"/>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2" fillId="0" borderId="13" xfId="0" applyFont="1" applyBorder="1" applyAlignment="1">
      <alignment horizontal="center" vertical="center"/>
    </xf>
    <xf numFmtId="0" fontId="26" fillId="0" borderId="90" xfId="0" applyFont="1" applyBorder="1" applyAlignment="1">
      <alignment horizontal="center" vertical="center" wrapText="1"/>
    </xf>
    <xf numFmtId="0" fontId="26" fillId="0" borderId="8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horizontal="center"/>
    </xf>
    <xf numFmtId="0" fontId="5" fillId="0" borderId="59" xfId="60" applyFont="1" applyBorder="1" applyAlignment="1">
      <alignment horizontal="center" vertical="center" wrapText="1"/>
      <protection/>
    </xf>
    <xf numFmtId="0" fontId="5" fillId="0" borderId="39" xfId="60" applyFont="1" applyBorder="1" applyAlignment="1">
      <alignment horizontal="center" vertical="center" wrapText="1"/>
      <protection/>
    </xf>
    <xf numFmtId="0" fontId="5" fillId="0" borderId="24"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23" fillId="0" borderId="88"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92" xfId="60" applyFont="1" applyFill="1" applyBorder="1" applyAlignment="1">
      <alignment horizontal="center" vertical="center" wrapText="1"/>
      <protection/>
    </xf>
    <xf numFmtId="0" fontId="23" fillId="0" borderId="68" xfId="60" applyFont="1" applyFill="1" applyBorder="1" applyAlignment="1">
      <alignment horizontal="center" vertical="center" wrapText="1"/>
      <protection/>
    </xf>
    <xf numFmtId="0" fontId="23" fillId="0" borderId="86" xfId="60" applyFont="1" applyFill="1" applyBorder="1" applyAlignment="1">
      <alignment horizontal="center" vertical="center" wrapText="1"/>
      <protection/>
    </xf>
    <xf numFmtId="0" fontId="23" fillId="0" borderId="93" xfId="60" applyFont="1" applyFill="1" applyBorder="1" applyAlignment="1">
      <alignment horizontal="center" vertical="center" wrapText="1"/>
      <protection/>
    </xf>
    <xf numFmtId="0" fontId="23" fillId="0" borderId="25"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5" xfId="0" applyFont="1" applyBorder="1" applyAlignment="1">
      <alignment horizontal="center" vertical="center" wrapText="1"/>
    </xf>
    <xf numFmtId="0" fontId="2" fillId="0" borderId="10" xfId="0" applyFont="1" applyBorder="1" applyAlignment="1">
      <alignment horizontal="center" wrapText="1"/>
    </xf>
    <xf numFmtId="0" fontId="2" fillId="0" borderId="43" xfId="0" applyFont="1" applyBorder="1" applyAlignment="1">
      <alignment horizontal="center" vertical="center"/>
    </xf>
    <xf numFmtId="0" fontId="2" fillId="0" borderId="94"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5" fillId="0" borderId="0" xfId="0" applyFont="1" applyAlignment="1">
      <alignment horizont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2" fontId="1" fillId="0" borderId="95"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6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0" fontId="1" fillId="0" borderId="59"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 fillId="0" borderId="59" xfId="0" applyFont="1" applyBorder="1" applyAlignment="1">
      <alignment horizontal="center" vertical="center" wrapText="1"/>
    </xf>
    <xf numFmtId="0" fontId="1" fillId="0" borderId="39" xfId="0" applyFont="1" applyBorder="1" applyAlignment="1">
      <alignment horizontal="center" vertical="center" wrapText="1"/>
    </xf>
    <xf numFmtId="0" fontId="13" fillId="0" borderId="7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1" xfId="0" applyFont="1" applyBorder="1" applyAlignment="1">
      <alignment horizontal="center" vertical="center" wrapText="1"/>
    </xf>
    <xf numFmtId="0" fontId="15" fillId="0" borderId="0" xfId="0" applyFont="1" applyAlignment="1">
      <alignment horizontal="center"/>
    </xf>
    <xf numFmtId="0" fontId="32" fillId="0" borderId="48" xfId="0" applyFont="1" applyBorder="1" applyAlignment="1">
      <alignment horizontal="center" vertical="center" wrapText="1"/>
    </xf>
    <xf numFmtId="0" fontId="32" fillId="0" borderId="35" xfId="0" applyFont="1" applyBorder="1" applyAlignment="1">
      <alignment horizontal="center" vertical="center" wrapText="1"/>
    </xf>
    <xf numFmtId="0" fontId="77" fillId="0" borderId="62" xfId="0" applyFont="1" applyBorder="1" applyAlignment="1">
      <alignment horizontal="center" vertical="center" wrapText="1"/>
    </xf>
    <xf numFmtId="0" fontId="77" fillId="0" borderId="97" xfId="0" applyFont="1" applyBorder="1" applyAlignment="1">
      <alignment horizontal="center" vertical="center" wrapText="1"/>
    </xf>
    <xf numFmtId="0" fontId="77" fillId="0" borderId="5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8" xfId="0" applyFont="1" applyBorder="1" applyAlignment="1">
      <alignment horizontal="center" vertical="center" wrapText="1"/>
    </xf>
    <xf numFmtId="0" fontId="2" fillId="0" borderId="0" xfId="0" applyFont="1" applyAlignment="1">
      <alignment horizontal="left" vertical="center"/>
    </xf>
    <xf numFmtId="0" fontId="1" fillId="0" borderId="99" xfId="0" applyFont="1" applyBorder="1" applyAlignment="1">
      <alignment horizontal="center" wrapText="1" shrinkToFit="1"/>
    </xf>
    <xf numFmtId="0" fontId="1" fillId="0" borderId="100" xfId="0" applyFont="1" applyBorder="1" applyAlignment="1">
      <alignment horizontal="center" wrapText="1" shrinkToFit="1"/>
    </xf>
    <xf numFmtId="0" fontId="1" fillId="0" borderId="41"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48" xfId="0" applyFont="1" applyFill="1" applyBorder="1" applyAlignment="1">
      <alignment horizontal="center" vertical="center" wrapText="1"/>
    </xf>
    <xf numFmtId="0" fontId="21" fillId="0" borderId="0" xfId="0" applyFont="1" applyAlignment="1">
      <alignment horizontal="center"/>
    </xf>
    <xf numFmtId="0" fontId="12" fillId="0" borderId="62" xfId="0" applyFont="1" applyBorder="1" applyAlignment="1">
      <alignment horizontal="center" vertical="center"/>
    </xf>
    <xf numFmtId="0" fontId="12" fillId="0" borderId="97" xfId="0" applyFont="1" applyBorder="1" applyAlignment="1">
      <alignment horizontal="center" vertical="center"/>
    </xf>
    <xf numFmtId="0" fontId="12" fillId="0" borderId="56" xfId="0" applyFont="1" applyBorder="1" applyAlignment="1">
      <alignment horizontal="center" vertical="center"/>
    </xf>
    <xf numFmtId="0" fontId="12" fillId="0" borderId="95" xfId="0" applyFont="1" applyBorder="1" applyAlignment="1">
      <alignment horizontal="center" vertical="center"/>
    </xf>
    <xf numFmtId="0" fontId="12" fillId="0" borderId="61" xfId="0" applyFont="1" applyBorder="1" applyAlignment="1">
      <alignment horizontal="center" vertical="center"/>
    </xf>
    <xf numFmtId="0" fontId="83" fillId="0" borderId="10" xfId="0" applyFont="1" applyBorder="1" applyAlignment="1">
      <alignment horizontal="right"/>
    </xf>
    <xf numFmtId="0" fontId="83" fillId="0" borderId="27" xfId="0" applyFont="1" applyBorder="1" applyAlignment="1">
      <alignment horizontal="right" vertical="center"/>
    </xf>
    <xf numFmtId="0" fontId="83" fillId="0" borderId="32" xfId="0" applyFont="1" applyBorder="1" applyAlignment="1">
      <alignment horizontal="right" vertical="center"/>
    </xf>
    <xf numFmtId="0" fontId="87" fillId="0" borderId="0" xfId="0" applyFont="1" applyAlignment="1">
      <alignment horizontal="center"/>
    </xf>
    <xf numFmtId="0" fontId="83" fillId="33" borderId="95" xfId="0" applyFont="1" applyFill="1" applyBorder="1" applyAlignment="1">
      <alignment horizontal="center"/>
    </xf>
    <xf numFmtId="0" fontId="83" fillId="33" borderId="71" xfId="0" applyFont="1" applyFill="1" applyBorder="1" applyAlignment="1">
      <alignment horizontal="center"/>
    </xf>
    <xf numFmtId="0" fontId="83" fillId="33" borderId="22" xfId="0" applyFont="1" applyFill="1" applyBorder="1" applyAlignment="1">
      <alignment horizontal="center"/>
    </xf>
    <xf numFmtId="0" fontId="33" fillId="33" borderId="62" xfId="0" applyFont="1" applyFill="1" applyBorder="1" applyAlignment="1" applyProtection="1">
      <alignment horizontal="center" vertical="center" wrapText="1"/>
      <protection/>
    </xf>
    <xf numFmtId="0" fontId="33" fillId="33" borderId="56" xfId="0" applyFont="1" applyFill="1" applyBorder="1" applyAlignment="1" applyProtection="1">
      <alignment horizontal="center" vertical="center" wrapText="1"/>
      <protection/>
    </xf>
    <xf numFmtId="49" fontId="34" fillId="33" borderId="95" xfId="0" applyNumberFormat="1" applyFont="1" applyFill="1" applyBorder="1" applyAlignment="1" applyProtection="1">
      <alignment horizontal="center" vertical="center" wrapText="1"/>
      <protection/>
    </xf>
    <xf numFmtId="49" fontId="34" fillId="33" borderId="98" xfId="0" applyNumberFormat="1" applyFont="1" applyFill="1" applyBorder="1" applyAlignment="1" applyProtection="1">
      <alignment horizontal="center" vertical="center" wrapText="1"/>
      <protection/>
    </xf>
    <xf numFmtId="0" fontId="14" fillId="0" borderId="0" xfId="60" applyFont="1" applyAlignment="1">
      <alignment horizontal="left" wrapText="1"/>
      <protection/>
    </xf>
    <xf numFmtId="0" fontId="20" fillId="0" borderId="38" xfId="60" applyFont="1" applyBorder="1" applyAlignment="1">
      <alignment vertical="center" wrapText="1"/>
      <protection/>
    </xf>
    <xf numFmtId="0" fontId="14" fillId="0" borderId="19" xfId="60" applyFont="1" applyBorder="1" applyAlignment="1">
      <alignment horizontal="left" vertical="center" wrapText="1"/>
      <protection/>
    </xf>
    <xf numFmtId="0" fontId="14" fillId="0" borderId="16" xfId="60" applyFont="1" applyBorder="1" applyAlignment="1">
      <alignment horizontal="left" vertical="center" wrapText="1"/>
      <protection/>
    </xf>
    <xf numFmtId="0" fontId="14" fillId="0" borderId="10" xfId="60" applyFont="1" applyBorder="1" applyAlignment="1">
      <alignment horizontal="center" vertical="center" wrapText="1"/>
      <protection/>
    </xf>
    <xf numFmtId="3" fontId="31" fillId="0" borderId="10" xfId="60" applyNumberFormat="1" applyFont="1" applyBorder="1" applyAlignment="1">
      <alignment vertical="center" wrapText="1"/>
      <protection/>
    </xf>
    <xf numFmtId="3" fontId="31" fillId="0" borderId="15" xfId="60" applyNumberFormat="1" applyFont="1" applyBorder="1" applyAlignment="1">
      <alignment vertical="center" wrapText="1"/>
      <protection/>
    </xf>
    <xf numFmtId="0" fontId="20" fillId="35" borderId="19" xfId="60" applyFont="1" applyFill="1" applyBorder="1" applyAlignment="1">
      <alignment horizontal="left" vertical="center" wrapText="1"/>
      <protection/>
    </xf>
    <xf numFmtId="0" fontId="20" fillId="35" borderId="16" xfId="60" applyFont="1" applyFill="1" applyBorder="1" applyAlignment="1">
      <alignment horizontal="left" vertical="center" wrapText="1"/>
      <protection/>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3" fontId="31" fillId="35" borderId="30" xfId="60" applyNumberFormat="1" applyFont="1" applyFill="1" applyBorder="1" applyAlignment="1">
      <alignment horizontal="center" vertical="center" wrapText="1"/>
      <protection/>
    </xf>
    <xf numFmtId="3" fontId="31" fillId="35" borderId="17" xfId="60" applyNumberFormat="1" applyFont="1" applyFill="1" applyBorder="1" applyAlignment="1">
      <alignment horizontal="center" vertical="center" wrapText="1"/>
      <protection/>
    </xf>
    <xf numFmtId="3" fontId="31" fillId="35" borderId="20" xfId="60" applyNumberFormat="1" applyFont="1" applyFill="1" applyBorder="1" applyAlignment="1">
      <alignment horizontal="center" vertical="center" wrapText="1"/>
      <protection/>
    </xf>
    <xf numFmtId="3" fontId="31" fillId="35" borderId="18" xfId="60" applyNumberFormat="1" applyFont="1" applyFill="1" applyBorder="1" applyAlignment="1">
      <alignment horizontal="center" vertical="center" wrapText="1"/>
      <protection/>
    </xf>
    <xf numFmtId="0" fontId="1" fillId="0" borderId="0" xfId="60" applyFont="1" applyAlignment="1">
      <alignment horizontal="center" vertical="center" wrapText="1"/>
      <protection/>
    </xf>
    <xf numFmtId="0" fontId="14" fillId="0" borderId="0" xfId="60" applyFont="1" applyAlignment="1">
      <alignment horizontal="center"/>
      <protection/>
    </xf>
    <xf numFmtId="0" fontId="14" fillId="0" borderId="24" xfId="60" applyFont="1" applyBorder="1" applyAlignment="1">
      <alignment horizontal="center" vertical="center" wrapText="1"/>
      <protection/>
    </xf>
    <xf numFmtId="0" fontId="14" fillId="0" borderId="12" xfId="60" applyFont="1" applyBorder="1" applyAlignment="1">
      <alignment horizontal="center" vertical="center" wrapText="1"/>
      <protection/>
    </xf>
    <xf numFmtId="0" fontId="20" fillId="0" borderId="25"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14" fillId="0" borderId="25" xfId="60" applyFont="1" applyBorder="1" applyAlignment="1">
      <alignment horizontal="center" vertical="center" wrapText="1"/>
      <protection/>
    </xf>
    <xf numFmtId="0" fontId="14" fillId="0" borderId="13" xfId="60" applyFont="1" applyBorder="1" applyAlignment="1">
      <alignment horizontal="center" vertical="center" wrapText="1"/>
      <protection/>
    </xf>
    <xf numFmtId="0" fontId="14" fillId="0" borderId="42" xfId="60" applyFont="1" applyBorder="1" applyAlignment="1">
      <alignment horizontal="center" vertical="center" wrapText="1"/>
      <protection/>
    </xf>
    <xf numFmtId="0" fontId="14" fillId="0" borderId="26" xfId="60" applyFont="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tabSelected="1" zoomScale="50" zoomScaleNormal="50" workbookViewId="0" topLeftCell="A1">
      <selection activeCell="O29" sqref="O2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641</v>
      </c>
    </row>
    <row r="3" spans="2:10" ht="15.75">
      <c r="B3" s="1" t="s">
        <v>755</v>
      </c>
      <c r="J3" s="2"/>
    </row>
    <row r="4" ht="15.75">
      <c r="B4" s="1" t="s">
        <v>756</v>
      </c>
    </row>
    <row r="5" ht="15.75">
      <c r="B5" s="1"/>
    </row>
    <row r="6" spans="2:10" ht="27">
      <c r="B6" s="508" t="s">
        <v>885</v>
      </c>
      <c r="C6" s="508"/>
      <c r="D6" s="508"/>
      <c r="E6" s="508"/>
      <c r="F6" s="508"/>
      <c r="G6" s="508"/>
      <c r="H6" s="508"/>
      <c r="I6" s="508"/>
      <c r="J6"/>
    </row>
    <row r="7" spans="6:7" ht="15.75" hidden="1">
      <c r="F7" s="3"/>
      <c r="G7" s="3"/>
    </row>
    <row r="8" ht="15.75" hidden="1"/>
    <row r="9" ht="24" thickBot="1">
      <c r="I9" s="142" t="s">
        <v>282</v>
      </c>
    </row>
    <row r="10" spans="2:9" ht="44.25" customHeight="1" thickBot="1">
      <c r="B10" s="509" t="s">
        <v>830</v>
      </c>
      <c r="C10" s="512" t="s">
        <v>831</v>
      </c>
      <c r="D10" s="517" t="s">
        <v>129</v>
      </c>
      <c r="E10" s="513" t="s">
        <v>847</v>
      </c>
      <c r="F10" s="513" t="s">
        <v>844</v>
      </c>
      <c r="G10" s="515" t="s">
        <v>886</v>
      </c>
      <c r="H10" s="516"/>
      <c r="I10" s="510" t="s">
        <v>887</v>
      </c>
    </row>
    <row r="11" spans="2:9" ht="38.25" customHeight="1" thickBot="1">
      <c r="B11" s="509"/>
      <c r="C11" s="512"/>
      <c r="D11" s="517"/>
      <c r="E11" s="514"/>
      <c r="F11" s="514"/>
      <c r="G11" s="271" t="s">
        <v>753</v>
      </c>
      <c r="H11" s="271" t="s">
        <v>754</v>
      </c>
      <c r="I11" s="511"/>
    </row>
    <row r="12" spans="2:9" s="41" customFormat="1" ht="21" customHeight="1">
      <c r="B12" s="150">
        <v>1</v>
      </c>
      <c r="C12" s="149">
        <v>2</v>
      </c>
      <c r="D12" s="149">
        <v>3</v>
      </c>
      <c r="E12" s="149">
        <v>4</v>
      </c>
      <c r="F12" s="149">
        <v>5</v>
      </c>
      <c r="G12" s="149">
        <v>6</v>
      </c>
      <c r="H12" s="149">
        <v>7</v>
      </c>
      <c r="I12" s="148">
        <v>8</v>
      </c>
    </row>
    <row r="13" spans="2:9" s="55" customFormat="1" ht="34.5" customHeight="1">
      <c r="B13" s="84"/>
      <c r="C13" s="138" t="s">
        <v>201</v>
      </c>
      <c r="D13" s="85"/>
      <c r="E13" s="220"/>
      <c r="F13" s="220"/>
      <c r="G13" s="220"/>
      <c r="H13" s="220"/>
      <c r="I13" s="212"/>
    </row>
    <row r="14" spans="2:9" s="56" customFormat="1" ht="34.5" customHeight="1">
      <c r="B14" s="170" t="s">
        <v>202</v>
      </c>
      <c r="C14" s="171" t="s">
        <v>203</v>
      </c>
      <c r="D14" s="501">
        <v>1001</v>
      </c>
      <c r="E14" s="507">
        <v>306742</v>
      </c>
      <c r="F14" s="434">
        <v>332115</v>
      </c>
      <c r="G14" s="434">
        <v>332115</v>
      </c>
      <c r="H14" s="434">
        <v>330966</v>
      </c>
      <c r="I14" s="433">
        <f>+H14/G14*100</f>
        <v>99.65403549975159</v>
      </c>
    </row>
    <row r="15" spans="2:9" s="55" customFormat="1" ht="34.5" customHeight="1">
      <c r="B15" s="84">
        <v>60</v>
      </c>
      <c r="C15" s="138" t="s">
        <v>204</v>
      </c>
      <c r="D15" s="502">
        <v>1002</v>
      </c>
      <c r="E15" s="507">
        <v>2347</v>
      </c>
      <c r="F15" s="434">
        <v>3000</v>
      </c>
      <c r="G15" s="434">
        <v>3000</v>
      </c>
      <c r="H15" s="434">
        <v>2707</v>
      </c>
      <c r="I15" s="433">
        <f>+H15/G15*100</f>
        <v>90.23333333333333</v>
      </c>
    </row>
    <row r="16" spans="2:9" s="55" customFormat="1" ht="34.5" customHeight="1">
      <c r="B16" s="86">
        <v>600</v>
      </c>
      <c r="C16" s="139" t="s">
        <v>205</v>
      </c>
      <c r="D16" s="503">
        <v>1003</v>
      </c>
      <c r="E16" s="431"/>
      <c r="F16" s="435"/>
      <c r="G16" s="435"/>
      <c r="H16" s="435"/>
      <c r="I16" s="433"/>
    </row>
    <row r="17" spans="2:9" s="55" customFormat="1" ht="34.5" customHeight="1">
      <c r="B17" s="86">
        <v>601</v>
      </c>
      <c r="C17" s="139" t="s">
        <v>206</v>
      </c>
      <c r="D17" s="503">
        <v>1004</v>
      </c>
      <c r="E17" s="431"/>
      <c r="F17" s="435"/>
      <c r="G17" s="435"/>
      <c r="H17" s="435"/>
      <c r="I17" s="433"/>
    </row>
    <row r="18" spans="2:9" s="55" customFormat="1" ht="34.5" customHeight="1">
      <c r="B18" s="86">
        <v>602</v>
      </c>
      <c r="C18" s="139" t="s">
        <v>207</v>
      </c>
      <c r="D18" s="503">
        <v>1005</v>
      </c>
      <c r="E18" s="431"/>
      <c r="F18" s="435"/>
      <c r="G18" s="435"/>
      <c r="H18" s="435"/>
      <c r="I18" s="433"/>
    </row>
    <row r="19" spans="2:9" s="55" customFormat="1" ht="34.5" customHeight="1">
      <c r="B19" s="86">
        <v>603</v>
      </c>
      <c r="C19" s="139" t="s">
        <v>208</v>
      </c>
      <c r="D19" s="503">
        <v>1006</v>
      </c>
      <c r="E19" s="431"/>
      <c r="F19" s="435"/>
      <c r="G19" s="435"/>
      <c r="H19" s="435"/>
      <c r="I19" s="433"/>
    </row>
    <row r="20" spans="2:9" s="55" customFormat="1" ht="34.5" customHeight="1">
      <c r="B20" s="86">
        <v>604</v>
      </c>
      <c r="C20" s="139" t="s">
        <v>209</v>
      </c>
      <c r="D20" s="503">
        <v>1007</v>
      </c>
      <c r="E20" s="431">
        <v>2347</v>
      </c>
      <c r="F20" s="436">
        <v>3000</v>
      </c>
      <c r="G20" s="436">
        <v>3000</v>
      </c>
      <c r="H20" s="436">
        <v>2707</v>
      </c>
      <c r="I20" s="433">
        <f>+H20/G20*100</f>
        <v>90.23333333333333</v>
      </c>
    </row>
    <row r="21" spans="2:9" s="55" customFormat="1" ht="34.5" customHeight="1">
      <c r="B21" s="86">
        <v>605</v>
      </c>
      <c r="C21" s="139" t="s">
        <v>210</v>
      </c>
      <c r="D21" s="503">
        <v>1008</v>
      </c>
      <c r="E21" s="431"/>
      <c r="F21" s="437"/>
      <c r="G21" s="437"/>
      <c r="H21" s="437"/>
      <c r="I21" s="433"/>
    </row>
    <row r="22" spans="2:9" s="55" customFormat="1" ht="34.5" customHeight="1">
      <c r="B22" s="84">
        <v>61</v>
      </c>
      <c r="C22" s="138" t="s">
        <v>211</v>
      </c>
      <c r="D22" s="502">
        <v>1009</v>
      </c>
      <c r="E22" s="507">
        <v>304395</v>
      </c>
      <c r="F22" s="434">
        <v>320119</v>
      </c>
      <c r="G22" s="434">
        <v>320119</v>
      </c>
      <c r="H22" s="434">
        <v>319263</v>
      </c>
      <c r="I22" s="433">
        <f>+H22/G22*100</f>
        <v>99.7325994395834</v>
      </c>
    </row>
    <row r="23" spans="2:9" s="55" customFormat="1" ht="34.5" customHeight="1">
      <c r="B23" s="86">
        <v>610</v>
      </c>
      <c r="C23" s="139" t="s">
        <v>212</v>
      </c>
      <c r="D23" s="503">
        <v>1010</v>
      </c>
      <c r="E23" s="431"/>
      <c r="F23" s="437"/>
      <c r="G23" s="437"/>
      <c r="H23" s="437"/>
      <c r="I23" s="433"/>
    </row>
    <row r="24" spans="2:9" s="55" customFormat="1" ht="34.5" customHeight="1">
      <c r="B24" s="86">
        <v>611</v>
      </c>
      <c r="C24" s="139" t="s">
        <v>213</v>
      </c>
      <c r="D24" s="503">
        <v>1011</v>
      </c>
      <c r="E24" s="431"/>
      <c r="F24" s="437"/>
      <c r="G24" s="437"/>
      <c r="H24" s="437"/>
      <c r="I24" s="433"/>
    </row>
    <row r="25" spans="2:9" s="55" customFormat="1" ht="34.5" customHeight="1">
      <c r="B25" s="86">
        <v>612</v>
      </c>
      <c r="C25" s="139" t="s">
        <v>214</v>
      </c>
      <c r="D25" s="503">
        <v>1012</v>
      </c>
      <c r="E25" s="431"/>
      <c r="F25" s="437"/>
      <c r="G25" s="437"/>
      <c r="H25" s="437"/>
      <c r="I25" s="433"/>
    </row>
    <row r="26" spans="2:9" s="55" customFormat="1" ht="34.5" customHeight="1">
      <c r="B26" s="86">
        <v>613</v>
      </c>
      <c r="C26" s="139" t="s">
        <v>215</v>
      </c>
      <c r="D26" s="503">
        <v>1013</v>
      </c>
      <c r="E26" s="431"/>
      <c r="F26" s="437"/>
      <c r="G26" s="437"/>
      <c r="H26" s="437"/>
      <c r="I26" s="433"/>
    </row>
    <row r="27" spans="2:9" s="55" customFormat="1" ht="34.5" customHeight="1">
      <c r="B27" s="86">
        <v>614</v>
      </c>
      <c r="C27" s="139" t="s">
        <v>216</v>
      </c>
      <c r="D27" s="503">
        <v>1014</v>
      </c>
      <c r="E27" s="431">
        <v>304395</v>
      </c>
      <c r="F27" s="436">
        <v>320119</v>
      </c>
      <c r="G27" s="436">
        <v>320119</v>
      </c>
      <c r="H27" s="436">
        <v>319263</v>
      </c>
      <c r="I27" s="433">
        <f>+H27/G27*100</f>
        <v>99.7325994395834</v>
      </c>
    </row>
    <row r="28" spans="2:9" s="55" customFormat="1" ht="34.5" customHeight="1">
      <c r="B28" s="86">
        <v>615</v>
      </c>
      <c r="C28" s="139" t="s">
        <v>217</v>
      </c>
      <c r="D28" s="503">
        <v>1015</v>
      </c>
      <c r="E28" s="431"/>
      <c r="F28" s="437"/>
      <c r="G28" s="437"/>
      <c r="H28" s="437"/>
      <c r="I28" s="433"/>
    </row>
    <row r="29" spans="2:9" s="55" customFormat="1" ht="34.5" customHeight="1">
      <c r="B29" s="86">
        <v>64</v>
      </c>
      <c r="C29" s="138" t="s">
        <v>218</v>
      </c>
      <c r="D29" s="502">
        <v>1016</v>
      </c>
      <c r="E29" s="431"/>
      <c r="F29" s="436">
        <v>8996</v>
      </c>
      <c r="G29" s="436">
        <v>8996</v>
      </c>
      <c r="H29" s="436">
        <v>8996</v>
      </c>
      <c r="I29" s="433"/>
    </row>
    <row r="30" spans="2:9" s="55" customFormat="1" ht="34.5" customHeight="1">
      <c r="B30" s="86">
        <v>65</v>
      </c>
      <c r="C30" s="138" t="s">
        <v>219</v>
      </c>
      <c r="D30" s="503">
        <v>1017</v>
      </c>
      <c r="E30" s="431"/>
      <c r="F30" s="437"/>
      <c r="G30" s="437"/>
      <c r="H30" s="437"/>
      <c r="I30" s="433"/>
    </row>
    <row r="31" spans="2:9" s="55" customFormat="1" ht="34.5" customHeight="1">
      <c r="B31" s="84"/>
      <c r="C31" s="138" t="s">
        <v>220</v>
      </c>
      <c r="E31" s="431"/>
      <c r="F31" s="437"/>
      <c r="G31" s="437"/>
      <c r="H31" s="437"/>
      <c r="I31" s="433"/>
    </row>
    <row r="32" spans="2:9" s="55" customFormat="1" ht="39.75" customHeight="1">
      <c r="B32" s="170" t="s">
        <v>221</v>
      </c>
      <c r="C32" s="171" t="s">
        <v>222</v>
      </c>
      <c r="D32" s="501">
        <v>1018</v>
      </c>
      <c r="E32" s="507">
        <v>273097</v>
      </c>
      <c r="F32" s="434">
        <v>319095</v>
      </c>
      <c r="G32" s="434">
        <v>319095</v>
      </c>
      <c r="H32" s="434">
        <v>295997</v>
      </c>
      <c r="I32" s="433">
        <f>+H32/G32*100</f>
        <v>92.76140334383177</v>
      </c>
    </row>
    <row r="33" spans="2:9" s="55" customFormat="1" ht="34.5" customHeight="1">
      <c r="B33" s="86">
        <v>50</v>
      </c>
      <c r="C33" s="139" t="s">
        <v>223</v>
      </c>
      <c r="D33" s="504">
        <v>1019</v>
      </c>
      <c r="E33" s="431">
        <v>1833</v>
      </c>
      <c r="F33" s="436">
        <v>2400</v>
      </c>
      <c r="G33" s="436">
        <v>2400</v>
      </c>
      <c r="H33" s="436">
        <v>2165</v>
      </c>
      <c r="I33" s="433">
        <f>+H33/G33*100</f>
        <v>90.20833333333333</v>
      </c>
    </row>
    <row r="34" spans="2:9" s="55" customFormat="1" ht="34.5" customHeight="1">
      <c r="B34" s="86">
        <v>62</v>
      </c>
      <c r="C34" s="139" t="s">
        <v>224</v>
      </c>
      <c r="D34" s="503">
        <v>1020</v>
      </c>
      <c r="E34" s="431"/>
      <c r="F34" s="437"/>
      <c r="G34" s="437"/>
      <c r="H34" s="437"/>
      <c r="I34" s="433"/>
    </row>
    <row r="35" spans="2:9" s="55" customFormat="1" ht="34.5" customHeight="1">
      <c r="B35" s="86">
        <v>630</v>
      </c>
      <c r="C35" s="139" t="s">
        <v>225</v>
      </c>
      <c r="D35" s="504">
        <v>1021</v>
      </c>
      <c r="E35" s="431"/>
      <c r="F35" s="437"/>
      <c r="G35" s="437"/>
      <c r="H35" s="437"/>
      <c r="I35" s="433"/>
    </row>
    <row r="36" spans="2:9" s="55" customFormat="1" ht="34.5" customHeight="1">
      <c r="B36" s="86">
        <v>631</v>
      </c>
      <c r="C36" s="139" t="s">
        <v>226</v>
      </c>
      <c r="D36" s="503">
        <v>1022</v>
      </c>
      <c r="E36" s="431"/>
      <c r="F36" s="437"/>
      <c r="G36" s="437"/>
      <c r="H36" s="437"/>
      <c r="I36" s="433"/>
    </row>
    <row r="37" spans="2:9" s="55" customFormat="1" ht="34.5" customHeight="1">
      <c r="B37" s="86" t="s">
        <v>227</v>
      </c>
      <c r="C37" s="139" t="s">
        <v>228</v>
      </c>
      <c r="D37" s="503">
        <v>1023</v>
      </c>
      <c r="E37" s="431">
        <v>20779</v>
      </c>
      <c r="F37" s="436">
        <v>27870</v>
      </c>
      <c r="G37" s="436">
        <v>27870</v>
      </c>
      <c r="H37" s="436">
        <v>20301</v>
      </c>
      <c r="I37" s="433">
        <f>+H37/G37*100</f>
        <v>72.84176533907427</v>
      </c>
    </row>
    <row r="38" spans="2:9" s="55" customFormat="1" ht="34.5" customHeight="1">
      <c r="B38" s="86">
        <v>513</v>
      </c>
      <c r="C38" s="139" t="s">
        <v>229</v>
      </c>
      <c r="D38" s="503">
        <v>1024</v>
      </c>
      <c r="E38" s="431">
        <v>27067</v>
      </c>
      <c r="F38" s="436">
        <v>29100</v>
      </c>
      <c r="G38" s="436">
        <v>29100</v>
      </c>
      <c r="H38" s="436">
        <v>31355</v>
      </c>
      <c r="I38" s="433">
        <f>+H38/G38*100</f>
        <v>107.74914089347078</v>
      </c>
    </row>
    <row r="39" spans="2:9" s="55" customFormat="1" ht="34.5" customHeight="1">
      <c r="B39" s="86">
        <v>52</v>
      </c>
      <c r="C39" s="139" t="s">
        <v>230</v>
      </c>
      <c r="D39" s="503">
        <v>1025</v>
      </c>
      <c r="E39" s="431">
        <v>174281</v>
      </c>
      <c r="F39" s="436">
        <v>184142</v>
      </c>
      <c r="G39" s="436">
        <v>184142</v>
      </c>
      <c r="H39" s="436">
        <v>171582</v>
      </c>
      <c r="I39" s="433">
        <f>+H39/G39*100</f>
        <v>93.1791769395358</v>
      </c>
    </row>
    <row r="40" spans="2:9" s="55" customFormat="1" ht="34.5" customHeight="1">
      <c r="B40" s="86">
        <v>53</v>
      </c>
      <c r="C40" s="139" t="s">
        <v>231</v>
      </c>
      <c r="D40" s="503">
        <v>1026</v>
      </c>
      <c r="E40" s="431">
        <v>24783</v>
      </c>
      <c r="F40" s="436">
        <v>44737</v>
      </c>
      <c r="G40" s="436">
        <v>44737</v>
      </c>
      <c r="H40" s="436">
        <v>41154</v>
      </c>
      <c r="I40" s="433">
        <f>+H40/G40*100</f>
        <v>91.99096944363725</v>
      </c>
    </row>
    <row r="41" spans="2:9" s="55" customFormat="1" ht="34.5" customHeight="1">
      <c r="B41" s="86">
        <v>540</v>
      </c>
      <c r="C41" s="139" t="s">
        <v>232</v>
      </c>
      <c r="D41" s="503">
        <v>1027</v>
      </c>
      <c r="E41" s="431">
        <v>9278</v>
      </c>
      <c r="F41" s="436">
        <v>12500</v>
      </c>
      <c r="G41" s="436">
        <v>12500</v>
      </c>
      <c r="H41" s="436">
        <v>11546</v>
      </c>
      <c r="I41" s="433">
        <f>+H41/G41*100</f>
        <v>92.368</v>
      </c>
    </row>
    <row r="42" spans="2:9" s="55" customFormat="1" ht="34.5" customHeight="1">
      <c r="B42" s="86" t="s">
        <v>233</v>
      </c>
      <c r="C42" s="139" t="s">
        <v>234</v>
      </c>
      <c r="D42" s="503">
        <v>1028</v>
      </c>
      <c r="E42" s="431">
        <v>4033</v>
      </c>
      <c r="F42" s="436">
        <v>3000</v>
      </c>
      <c r="G42" s="436">
        <v>3000</v>
      </c>
      <c r="H42" s="436">
        <v>4200</v>
      </c>
      <c r="I42" s="433"/>
    </row>
    <row r="43" spans="2:9" s="59" customFormat="1" ht="34.5" customHeight="1">
      <c r="B43" s="86">
        <v>55</v>
      </c>
      <c r="C43" s="139" t="s">
        <v>235</v>
      </c>
      <c r="D43" s="503">
        <v>1029</v>
      </c>
      <c r="E43" s="431">
        <v>11043</v>
      </c>
      <c r="F43" s="436">
        <v>15346</v>
      </c>
      <c r="G43" s="436">
        <v>15346</v>
      </c>
      <c r="H43" s="436">
        <v>13694</v>
      </c>
      <c r="I43" s="433">
        <f>+H43/G43*100</f>
        <v>89.23497979929623</v>
      </c>
    </row>
    <row r="44" spans="2:9" s="59" customFormat="1" ht="34.5" customHeight="1">
      <c r="B44" s="170"/>
      <c r="C44" s="171" t="s">
        <v>236</v>
      </c>
      <c r="D44" s="501">
        <v>1030</v>
      </c>
      <c r="E44" s="507">
        <v>33645</v>
      </c>
      <c r="F44" s="434">
        <v>13020</v>
      </c>
      <c r="G44" s="434">
        <v>13020</v>
      </c>
      <c r="H44" s="434">
        <v>34969</v>
      </c>
      <c r="I44" s="433">
        <f>+H44/G44*100</f>
        <v>268.57910906298</v>
      </c>
    </row>
    <row r="45" spans="2:9" s="59" customFormat="1" ht="34.5" customHeight="1">
      <c r="B45" s="170"/>
      <c r="C45" s="171" t="s">
        <v>237</v>
      </c>
      <c r="D45" s="501">
        <v>1031</v>
      </c>
      <c r="E45" s="431"/>
      <c r="F45" s="437"/>
      <c r="G45" s="437"/>
      <c r="H45" s="437"/>
      <c r="I45" s="433"/>
    </row>
    <row r="46" spans="2:9" s="59" customFormat="1" ht="34.5" customHeight="1">
      <c r="B46" s="170">
        <v>66</v>
      </c>
      <c r="C46" s="171" t="s">
        <v>238</v>
      </c>
      <c r="D46" s="501">
        <v>1032</v>
      </c>
      <c r="E46" s="507">
        <v>430</v>
      </c>
      <c r="F46" s="434">
        <v>3500</v>
      </c>
      <c r="G46" s="434">
        <v>3500</v>
      </c>
      <c r="H46" s="434">
        <v>3931</v>
      </c>
      <c r="I46" s="433">
        <f>+H46/G46*100</f>
        <v>112.31428571428572</v>
      </c>
    </row>
    <row r="47" spans="2:9" s="59" customFormat="1" ht="34.5" customHeight="1">
      <c r="B47" s="84" t="s">
        <v>239</v>
      </c>
      <c r="C47" s="138" t="s">
        <v>240</v>
      </c>
      <c r="D47" s="505">
        <v>1033</v>
      </c>
      <c r="E47" s="507">
        <v>0</v>
      </c>
      <c r="F47" s="438">
        <v>0</v>
      </c>
      <c r="G47" s="438">
        <v>0</v>
      </c>
      <c r="H47" s="438">
        <v>0</v>
      </c>
      <c r="I47" s="433"/>
    </row>
    <row r="48" spans="2:9" s="59" customFormat="1" ht="34.5" customHeight="1">
      <c r="B48" s="86">
        <v>660</v>
      </c>
      <c r="C48" s="139" t="s">
        <v>241</v>
      </c>
      <c r="D48" s="504">
        <v>1034</v>
      </c>
      <c r="E48" s="431"/>
      <c r="F48" s="437"/>
      <c r="G48" s="437"/>
      <c r="H48" s="437"/>
      <c r="I48" s="433"/>
    </row>
    <row r="49" spans="2:9" s="59" customFormat="1" ht="34.5" customHeight="1">
      <c r="B49" s="86">
        <v>661</v>
      </c>
      <c r="C49" s="139" t="s">
        <v>242</v>
      </c>
      <c r="D49" s="504">
        <v>1035</v>
      </c>
      <c r="E49" s="431"/>
      <c r="F49" s="439"/>
      <c r="G49" s="439"/>
      <c r="H49" s="439"/>
      <c r="I49" s="433"/>
    </row>
    <row r="50" spans="2:9" s="59" customFormat="1" ht="34.5" customHeight="1">
      <c r="B50" s="86">
        <v>665</v>
      </c>
      <c r="C50" s="139" t="s">
        <v>243</v>
      </c>
      <c r="D50" s="503">
        <v>1036</v>
      </c>
      <c r="E50" s="431"/>
      <c r="F50" s="439"/>
      <c r="G50" s="439"/>
      <c r="H50" s="439"/>
      <c r="I50" s="433"/>
    </row>
    <row r="51" spans="2:9" s="59" customFormat="1" ht="34.5" customHeight="1">
      <c r="B51" s="86">
        <v>669</v>
      </c>
      <c r="C51" s="139" t="s">
        <v>244</v>
      </c>
      <c r="D51" s="503">
        <v>1037</v>
      </c>
      <c r="E51" s="431"/>
      <c r="F51" s="439"/>
      <c r="G51" s="439"/>
      <c r="H51" s="439"/>
      <c r="I51" s="433"/>
    </row>
    <row r="52" spans="2:9" s="59" customFormat="1" ht="34.5" customHeight="1">
      <c r="B52" s="84">
        <v>662</v>
      </c>
      <c r="C52" s="138" t="s">
        <v>245</v>
      </c>
      <c r="D52" s="502">
        <v>1038</v>
      </c>
      <c r="E52" s="431">
        <v>428</v>
      </c>
      <c r="F52" s="440">
        <v>3500</v>
      </c>
      <c r="G52" s="440">
        <v>3500</v>
      </c>
      <c r="H52" s="440">
        <v>3931</v>
      </c>
      <c r="I52" s="433">
        <f>+H52/G52*100</f>
        <v>112.31428571428572</v>
      </c>
    </row>
    <row r="53" spans="2:9" s="59" customFormat="1" ht="34.5" customHeight="1">
      <c r="B53" s="84" t="s">
        <v>246</v>
      </c>
      <c r="C53" s="138" t="s">
        <v>247</v>
      </c>
      <c r="D53" s="502">
        <v>1039</v>
      </c>
      <c r="E53" s="431">
        <v>2</v>
      </c>
      <c r="F53" s="439"/>
      <c r="G53" s="439"/>
      <c r="H53" s="439"/>
      <c r="I53" s="433"/>
    </row>
    <row r="54" spans="2:9" s="59" customFormat="1" ht="34.5" customHeight="1">
      <c r="B54" s="170">
        <v>56</v>
      </c>
      <c r="C54" s="171" t="s">
        <v>248</v>
      </c>
      <c r="D54" s="501">
        <v>1040</v>
      </c>
      <c r="E54" s="444">
        <v>196</v>
      </c>
      <c r="F54" s="441">
        <v>50</v>
      </c>
      <c r="G54" s="441">
        <v>50</v>
      </c>
      <c r="H54" s="441">
        <v>153</v>
      </c>
      <c r="I54" s="433">
        <f>+H54/G54*100</f>
        <v>306</v>
      </c>
    </row>
    <row r="55" spans="2:9" ht="34.5" customHeight="1">
      <c r="B55" s="84" t="s">
        <v>249</v>
      </c>
      <c r="C55" s="138" t="s">
        <v>666</v>
      </c>
      <c r="D55" s="502">
        <v>1041</v>
      </c>
      <c r="E55" s="431"/>
      <c r="F55" s="439"/>
      <c r="G55" s="439"/>
      <c r="H55" s="439"/>
      <c r="I55" s="433"/>
    </row>
    <row r="56" spans="2:9" ht="34.5" customHeight="1">
      <c r="B56" s="86">
        <v>560</v>
      </c>
      <c r="C56" s="139" t="s">
        <v>250</v>
      </c>
      <c r="D56" s="504">
        <v>1042</v>
      </c>
      <c r="E56" s="431"/>
      <c r="F56" s="439"/>
      <c r="G56" s="439"/>
      <c r="H56" s="439"/>
      <c r="I56" s="433"/>
    </row>
    <row r="57" spans="2:9" ht="34.5" customHeight="1">
      <c r="B57" s="86">
        <v>561</v>
      </c>
      <c r="C57" s="139" t="s">
        <v>251</v>
      </c>
      <c r="D57" s="504">
        <v>1043</v>
      </c>
      <c r="E57" s="431"/>
      <c r="F57" s="439"/>
      <c r="G57" s="439"/>
      <c r="H57" s="439"/>
      <c r="I57" s="433"/>
    </row>
    <row r="58" spans="2:9" ht="34.5" customHeight="1">
      <c r="B58" s="86">
        <v>565</v>
      </c>
      <c r="C58" s="139" t="s">
        <v>252</v>
      </c>
      <c r="D58" s="504">
        <v>1044</v>
      </c>
      <c r="E58" s="431"/>
      <c r="F58" s="439"/>
      <c r="G58" s="439"/>
      <c r="H58" s="439"/>
      <c r="I58" s="433"/>
    </row>
    <row r="59" spans="2:9" ht="34.5" customHeight="1">
      <c r="B59" s="86" t="s">
        <v>253</v>
      </c>
      <c r="C59" s="139" t="s">
        <v>254</v>
      </c>
      <c r="D59" s="503">
        <v>1045</v>
      </c>
      <c r="E59" s="431"/>
      <c r="F59" s="439"/>
      <c r="G59" s="439"/>
      <c r="H59" s="439"/>
      <c r="I59" s="433"/>
    </row>
    <row r="60" spans="2:9" ht="34.5" customHeight="1">
      <c r="B60" s="86">
        <v>562</v>
      </c>
      <c r="C60" s="138" t="s">
        <v>255</v>
      </c>
      <c r="D60" s="502">
        <v>1046</v>
      </c>
      <c r="E60" s="431">
        <v>196</v>
      </c>
      <c r="F60" s="439">
        <v>50</v>
      </c>
      <c r="G60" s="439">
        <v>50</v>
      </c>
      <c r="H60" s="439">
        <v>153</v>
      </c>
      <c r="I60" s="433">
        <f>+H60/G60*100</f>
        <v>306</v>
      </c>
    </row>
    <row r="61" spans="2:9" ht="34.5" customHeight="1">
      <c r="B61" s="84" t="s">
        <v>256</v>
      </c>
      <c r="C61" s="138" t="s">
        <v>257</v>
      </c>
      <c r="D61" s="502">
        <v>1047</v>
      </c>
      <c r="E61" s="431"/>
      <c r="F61" s="439"/>
      <c r="G61" s="439"/>
      <c r="H61" s="439"/>
      <c r="I61" s="433"/>
    </row>
    <row r="62" spans="2:9" ht="34.5" customHeight="1">
      <c r="B62" s="170"/>
      <c r="C62" s="171" t="s">
        <v>258</v>
      </c>
      <c r="D62" s="501">
        <v>1048</v>
      </c>
      <c r="E62" s="444">
        <v>234</v>
      </c>
      <c r="F62" s="442">
        <v>3450</v>
      </c>
      <c r="G62" s="442">
        <v>3450</v>
      </c>
      <c r="H62" s="442">
        <v>3778</v>
      </c>
      <c r="I62" s="433">
        <f>+H62/G62*100</f>
        <v>109.5072463768116</v>
      </c>
    </row>
    <row r="63" spans="2:9" ht="34.5" customHeight="1">
      <c r="B63" s="170"/>
      <c r="C63" s="171" t="s">
        <v>259</v>
      </c>
      <c r="D63" s="501">
        <v>1049</v>
      </c>
      <c r="E63" s="431"/>
      <c r="F63" s="439"/>
      <c r="G63" s="439"/>
      <c r="H63" s="439"/>
      <c r="I63" s="433"/>
    </row>
    <row r="64" spans="2:9" ht="34.5" customHeight="1">
      <c r="B64" s="86" t="s">
        <v>260</v>
      </c>
      <c r="C64" s="139" t="s">
        <v>261</v>
      </c>
      <c r="D64" s="503">
        <v>1050</v>
      </c>
      <c r="E64" s="431"/>
      <c r="F64" s="439"/>
      <c r="G64" s="439"/>
      <c r="H64" s="440">
        <v>2863</v>
      </c>
      <c r="I64" s="433"/>
    </row>
    <row r="65" spans="2:9" ht="34.5" customHeight="1">
      <c r="B65" s="86" t="s">
        <v>262</v>
      </c>
      <c r="C65" s="139" t="s">
        <v>263</v>
      </c>
      <c r="D65" s="504">
        <v>1051</v>
      </c>
      <c r="E65" s="431">
        <v>7236</v>
      </c>
      <c r="F65" s="440">
        <v>1000</v>
      </c>
      <c r="G65" s="440">
        <v>1000</v>
      </c>
      <c r="H65" s="440">
        <v>4320</v>
      </c>
      <c r="I65" s="433"/>
    </row>
    <row r="66" spans="2:9" ht="34.5" customHeight="1">
      <c r="B66" s="170" t="s">
        <v>264</v>
      </c>
      <c r="C66" s="171" t="s">
        <v>265</v>
      </c>
      <c r="D66" s="501">
        <v>1052</v>
      </c>
      <c r="E66" s="431">
        <v>13350</v>
      </c>
      <c r="F66" s="440">
        <v>7000</v>
      </c>
      <c r="G66" s="440">
        <v>7000</v>
      </c>
      <c r="H66" s="440">
        <v>3924</v>
      </c>
      <c r="I66" s="433">
        <f>+H66/G66*100</f>
        <v>56.057142857142864</v>
      </c>
    </row>
    <row r="67" spans="2:9" ht="34.5" customHeight="1">
      <c r="B67" s="170" t="s">
        <v>266</v>
      </c>
      <c r="C67" s="171" t="s">
        <v>267</v>
      </c>
      <c r="D67" s="501">
        <v>1053</v>
      </c>
      <c r="E67" s="431">
        <v>22360</v>
      </c>
      <c r="F67" s="440">
        <v>21379</v>
      </c>
      <c r="G67" s="440">
        <v>21379</v>
      </c>
      <c r="H67" s="440">
        <v>21983</v>
      </c>
      <c r="I67" s="433">
        <f>+H67/G67*100</f>
        <v>102.82520230132373</v>
      </c>
    </row>
    <row r="68" spans="2:9" ht="34.5" customHeight="1">
      <c r="B68" s="173"/>
      <c r="C68" s="174" t="s">
        <v>268</v>
      </c>
      <c r="D68" s="504">
        <v>1054</v>
      </c>
      <c r="E68" s="444">
        <v>17633</v>
      </c>
      <c r="F68" s="442">
        <v>1091</v>
      </c>
      <c r="G68" s="442">
        <v>1091</v>
      </c>
      <c r="H68" s="442">
        <v>19231</v>
      </c>
      <c r="I68" s="433">
        <f>+H68/G68*100</f>
        <v>1762.6947754353803</v>
      </c>
    </row>
    <row r="69" spans="2:9" ht="34.5" customHeight="1">
      <c r="B69" s="173"/>
      <c r="C69" s="174" t="s">
        <v>269</v>
      </c>
      <c r="D69" s="504">
        <v>1055</v>
      </c>
      <c r="E69" s="431"/>
      <c r="F69" s="439"/>
      <c r="G69" s="439"/>
      <c r="H69" s="439"/>
      <c r="I69" s="433"/>
    </row>
    <row r="70" spans="2:9" ht="34.5" customHeight="1">
      <c r="B70" s="86" t="s">
        <v>143</v>
      </c>
      <c r="C70" s="139" t="s">
        <v>270</v>
      </c>
      <c r="D70" s="503">
        <v>1056</v>
      </c>
      <c r="E70" s="431"/>
      <c r="F70" s="439"/>
      <c r="G70" s="439"/>
      <c r="H70" s="439"/>
      <c r="I70" s="433"/>
    </row>
    <row r="71" spans="2:9" ht="34.5" customHeight="1">
      <c r="B71" s="86" t="s">
        <v>144</v>
      </c>
      <c r="C71" s="139" t="s">
        <v>271</v>
      </c>
      <c r="D71" s="504">
        <v>1057</v>
      </c>
      <c r="E71" s="431"/>
      <c r="F71" s="439"/>
      <c r="G71" s="439"/>
      <c r="H71" s="439"/>
      <c r="I71" s="433"/>
    </row>
    <row r="72" spans="2:9" ht="34.5" customHeight="1">
      <c r="B72" s="170"/>
      <c r="C72" s="171" t="s">
        <v>272</v>
      </c>
      <c r="D72" s="501">
        <v>1058</v>
      </c>
      <c r="E72" s="444">
        <v>17633</v>
      </c>
      <c r="F72" s="442">
        <v>1091</v>
      </c>
      <c r="G72" s="442">
        <v>1091</v>
      </c>
      <c r="H72" s="442">
        <v>19231</v>
      </c>
      <c r="I72" s="433">
        <f>+H72/G72*100</f>
        <v>1762.6947754353803</v>
      </c>
    </row>
    <row r="73" spans="2:9" ht="34.5" customHeight="1">
      <c r="B73" s="175"/>
      <c r="C73" s="172" t="s">
        <v>273</v>
      </c>
      <c r="D73" s="501">
        <v>1059</v>
      </c>
      <c r="E73" s="431"/>
      <c r="F73" s="439"/>
      <c r="G73" s="439"/>
      <c r="H73" s="439"/>
      <c r="I73" s="433"/>
    </row>
    <row r="74" spans="2:9" ht="34.5" customHeight="1">
      <c r="B74" s="86"/>
      <c r="C74" s="140" t="s">
        <v>274</v>
      </c>
      <c r="D74" s="503"/>
      <c r="E74" s="431"/>
      <c r="F74" s="439"/>
      <c r="G74" s="439"/>
      <c r="H74" s="439"/>
      <c r="I74" s="433"/>
    </row>
    <row r="75" spans="2:9" ht="34.5" customHeight="1">
      <c r="B75" s="86">
        <v>721</v>
      </c>
      <c r="C75" s="140" t="s">
        <v>275</v>
      </c>
      <c r="D75" s="503">
        <v>1060</v>
      </c>
      <c r="E75" s="431">
        <v>994</v>
      </c>
      <c r="F75" s="439">
        <v>164</v>
      </c>
      <c r="G75" s="439">
        <v>164</v>
      </c>
      <c r="H75" s="440">
        <v>2885</v>
      </c>
      <c r="I75" s="433">
        <f>+H75/G75*100</f>
        <v>1759.1463414634145</v>
      </c>
    </row>
    <row r="76" spans="2:9" ht="34.5" customHeight="1">
      <c r="B76" s="86" t="s">
        <v>276</v>
      </c>
      <c r="C76" s="140" t="s">
        <v>277</v>
      </c>
      <c r="D76" s="504">
        <v>1061</v>
      </c>
      <c r="E76" s="431">
        <v>2425</v>
      </c>
      <c r="F76" s="439"/>
      <c r="G76" s="439"/>
      <c r="H76" s="439"/>
      <c r="I76" s="433"/>
    </row>
    <row r="77" spans="2:9" ht="34.5" customHeight="1">
      <c r="B77" s="86" t="s">
        <v>276</v>
      </c>
      <c r="C77" s="140" t="s">
        <v>278</v>
      </c>
      <c r="D77" s="504">
        <v>1062</v>
      </c>
      <c r="E77" s="431"/>
      <c r="F77" s="439"/>
      <c r="G77" s="439"/>
      <c r="H77" s="439"/>
      <c r="I77" s="433"/>
    </row>
    <row r="78" spans="2:9" ht="34.5" customHeight="1">
      <c r="B78" s="86">
        <v>723</v>
      </c>
      <c r="C78" s="140" t="s">
        <v>279</v>
      </c>
      <c r="D78" s="503">
        <v>1063</v>
      </c>
      <c r="E78" s="431"/>
      <c r="F78" s="439"/>
      <c r="G78" s="439"/>
      <c r="H78" s="439"/>
      <c r="I78" s="433"/>
    </row>
    <row r="79" spans="2:9" ht="34.5" customHeight="1">
      <c r="B79" s="170"/>
      <c r="C79" s="172" t="s">
        <v>667</v>
      </c>
      <c r="D79" s="501">
        <v>1064</v>
      </c>
      <c r="E79" s="444">
        <v>14214</v>
      </c>
      <c r="F79" s="441">
        <v>927</v>
      </c>
      <c r="G79" s="441">
        <v>927</v>
      </c>
      <c r="H79" s="442">
        <v>16346</v>
      </c>
      <c r="I79" s="433">
        <f>+H79/G79*100</f>
        <v>1763.3225458468178</v>
      </c>
    </row>
    <row r="80" spans="2:9" ht="34.5" customHeight="1">
      <c r="B80" s="175"/>
      <c r="C80" s="172" t="s">
        <v>668</v>
      </c>
      <c r="D80" s="501">
        <v>1065</v>
      </c>
      <c r="E80" s="431"/>
      <c r="F80" s="439"/>
      <c r="G80" s="439"/>
      <c r="H80" s="439"/>
      <c r="I80" s="433"/>
    </row>
    <row r="81" spans="2:9" ht="34.5" customHeight="1">
      <c r="B81" s="87"/>
      <c r="C81" s="140" t="s">
        <v>280</v>
      </c>
      <c r="D81" s="503">
        <v>1066</v>
      </c>
      <c r="E81" s="431"/>
      <c r="F81" s="439"/>
      <c r="G81" s="439"/>
      <c r="H81" s="439"/>
      <c r="I81" s="433"/>
    </row>
    <row r="82" spans="2:9" ht="34.5" customHeight="1">
      <c r="B82" s="87"/>
      <c r="C82" s="140" t="s">
        <v>281</v>
      </c>
      <c r="D82" s="503">
        <v>1067</v>
      </c>
      <c r="E82" s="431"/>
      <c r="F82" s="439"/>
      <c r="G82" s="439"/>
      <c r="H82" s="439"/>
      <c r="I82" s="433"/>
    </row>
    <row r="83" spans="2:9" ht="34.5" customHeight="1">
      <c r="B83" s="87"/>
      <c r="C83" s="140" t="s">
        <v>669</v>
      </c>
      <c r="D83" s="503">
        <v>1068</v>
      </c>
      <c r="E83" s="431"/>
      <c r="F83" s="439"/>
      <c r="G83" s="439"/>
      <c r="H83" s="439"/>
      <c r="I83" s="433"/>
    </row>
    <row r="84" spans="2:9" ht="34.5" customHeight="1">
      <c r="B84" s="87"/>
      <c r="C84" s="140" t="s">
        <v>670</v>
      </c>
      <c r="D84" s="503">
        <v>1069</v>
      </c>
      <c r="E84" s="431"/>
      <c r="F84" s="439"/>
      <c r="G84" s="439"/>
      <c r="H84" s="439"/>
      <c r="I84" s="433"/>
    </row>
    <row r="85" spans="2:9" ht="34.5" customHeight="1">
      <c r="B85" s="87"/>
      <c r="C85" s="140" t="s">
        <v>671</v>
      </c>
      <c r="D85" s="504"/>
      <c r="E85" s="431"/>
      <c r="F85" s="439"/>
      <c r="G85" s="439"/>
      <c r="H85" s="439"/>
      <c r="I85" s="433"/>
    </row>
    <row r="86" spans="2:9" ht="34.5" customHeight="1">
      <c r="B86" s="87"/>
      <c r="C86" s="140" t="s">
        <v>145</v>
      </c>
      <c r="D86" s="504">
        <v>1070</v>
      </c>
      <c r="E86" s="431"/>
      <c r="F86" s="431"/>
      <c r="G86" s="431"/>
      <c r="H86" s="431"/>
      <c r="I86" s="433"/>
    </row>
    <row r="87" spans="2:9" ht="34.5" customHeight="1" thickBot="1">
      <c r="B87" s="88"/>
      <c r="C87" s="141" t="s">
        <v>146</v>
      </c>
      <c r="D87" s="136">
        <v>1071</v>
      </c>
      <c r="E87" s="506"/>
      <c r="F87" s="506"/>
      <c r="G87" s="506"/>
      <c r="H87" s="506"/>
      <c r="I87" s="333"/>
    </row>
    <row r="88" spans="4:5" ht="15.75">
      <c r="D88" s="177"/>
      <c r="E88" s="166"/>
    </row>
    <row r="89" spans="2:9" ht="18.75">
      <c r="B89" s="2" t="s">
        <v>890</v>
      </c>
      <c r="D89" s="177"/>
      <c r="E89" s="176"/>
      <c r="F89" s="63"/>
      <c r="G89" s="59" t="s">
        <v>657</v>
      </c>
      <c r="H89" s="64"/>
      <c r="I89" s="59"/>
    </row>
    <row r="90" ht="18.75">
      <c r="D90" s="176"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20" customWidth="1"/>
    <col min="2" max="2" width="31.7109375" style="20" customWidth="1"/>
    <col min="3" max="3" width="28.28125" style="20" bestFit="1" customWidth="1"/>
    <col min="4" max="4" width="12.851562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ht="15.75">
      <c r="V2" s="15" t="s">
        <v>634</v>
      </c>
    </row>
    <row r="4" ht="15.75">
      <c r="B4" s="1" t="s">
        <v>755</v>
      </c>
    </row>
    <row r="5" ht="15.75">
      <c r="B5" s="1" t="s">
        <v>756</v>
      </c>
    </row>
    <row r="6" ht="15.75">
      <c r="B6" s="12" t="s">
        <v>199</v>
      </c>
    </row>
    <row r="7" ht="15.75">
      <c r="A7" s="12"/>
    </row>
    <row r="8" spans="1:22" ht="20.25">
      <c r="A8" s="12"/>
      <c r="B8" s="596" t="s">
        <v>73</v>
      </c>
      <c r="C8" s="596"/>
      <c r="D8" s="596"/>
      <c r="E8" s="596"/>
      <c r="F8" s="596"/>
      <c r="G8" s="596"/>
      <c r="H8" s="596"/>
      <c r="I8" s="596"/>
      <c r="J8" s="596"/>
      <c r="K8" s="596"/>
      <c r="L8" s="596"/>
      <c r="M8" s="596"/>
      <c r="N8" s="596"/>
      <c r="O8" s="596"/>
      <c r="P8" s="596"/>
      <c r="Q8" s="596"/>
      <c r="R8" s="596"/>
      <c r="S8" s="596"/>
      <c r="T8" s="596"/>
      <c r="U8" s="596"/>
      <c r="V8" s="596"/>
    </row>
    <row r="9" spans="4:14" ht="16.5" thickBot="1">
      <c r="D9" s="22"/>
      <c r="E9" s="22"/>
      <c r="F9" s="22"/>
      <c r="G9" s="22"/>
      <c r="H9" s="22"/>
      <c r="I9" s="22"/>
      <c r="J9" s="22"/>
      <c r="K9" s="22"/>
      <c r="L9" s="22"/>
      <c r="M9" s="22"/>
      <c r="N9" s="22"/>
    </row>
    <row r="10" spans="2:22" ht="38.25" customHeight="1">
      <c r="B10" s="609" t="s">
        <v>39</v>
      </c>
      <c r="C10" s="611" t="s">
        <v>40</v>
      </c>
      <c r="D10" s="613" t="s">
        <v>41</v>
      </c>
      <c r="E10" s="545" t="s">
        <v>625</v>
      </c>
      <c r="F10" s="545" t="s">
        <v>644</v>
      </c>
      <c r="G10" s="545" t="s">
        <v>88</v>
      </c>
      <c r="H10" s="545" t="s">
        <v>89</v>
      </c>
      <c r="I10" s="545" t="s">
        <v>748</v>
      </c>
      <c r="J10" s="545" t="s">
        <v>42</v>
      </c>
      <c r="K10" s="545" t="s">
        <v>749</v>
      </c>
      <c r="L10" s="545" t="s">
        <v>43</v>
      </c>
      <c r="M10" s="545" t="s">
        <v>44</v>
      </c>
      <c r="N10" s="545" t="s">
        <v>45</v>
      </c>
      <c r="O10" s="615" t="s">
        <v>78</v>
      </c>
      <c r="P10" s="586"/>
      <c r="Q10" s="586"/>
      <c r="R10" s="586"/>
      <c r="S10" s="586"/>
      <c r="T10" s="586"/>
      <c r="U10" s="586"/>
      <c r="V10" s="587"/>
    </row>
    <row r="11" spans="2:22" ht="48.75" customHeight="1" thickBot="1">
      <c r="B11" s="610"/>
      <c r="C11" s="612"/>
      <c r="D11" s="614"/>
      <c r="E11" s="546"/>
      <c r="F11" s="546"/>
      <c r="G11" s="546"/>
      <c r="H11" s="546"/>
      <c r="I11" s="546"/>
      <c r="J11" s="546"/>
      <c r="K11" s="546"/>
      <c r="L11" s="546"/>
      <c r="M11" s="546"/>
      <c r="N11" s="546"/>
      <c r="O11" s="178" t="s">
        <v>46</v>
      </c>
      <c r="P11" s="178" t="s">
        <v>47</v>
      </c>
      <c r="Q11" s="178" t="s">
        <v>48</v>
      </c>
      <c r="R11" s="178" t="s">
        <v>49</v>
      </c>
      <c r="S11" s="178" t="s">
        <v>50</v>
      </c>
      <c r="T11" s="178" t="s">
        <v>51</v>
      </c>
      <c r="U11" s="178" t="s">
        <v>52</v>
      </c>
      <c r="V11" s="179" t="s">
        <v>53</v>
      </c>
    </row>
    <row r="12" spans="2:22" ht="15.75">
      <c r="B12" s="181" t="s">
        <v>77</v>
      </c>
      <c r="C12" s="182"/>
      <c r="D12" s="183"/>
      <c r="E12" s="183"/>
      <c r="F12" s="183"/>
      <c r="G12" s="183"/>
      <c r="H12" s="183"/>
      <c r="I12" s="183"/>
      <c r="J12" s="183"/>
      <c r="K12" s="183"/>
      <c r="L12" s="183"/>
      <c r="M12" s="183"/>
      <c r="N12" s="183"/>
      <c r="O12" s="183"/>
      <c r="P12" s="183"/>
      <c r="Q12" s="183"/>
      <c r="R12" s="183"/>
      <c r="S12" s="183"/>
      <c r="T12" s="183"/>
      <c r="U12" s="183"/>
      <c r="V12" s="180"/>
    </row>
    <row r="13" spans="2:22" ht="15.75">
      <c r="B13" s="184" t="s">
        <v>2</v>
      </c>
      <c r="C13" s="23"/>
      <c r="D13" s="23"/>
      <c r="E13" s="23"/>
      <c r="F13" s="23"/>
      <c r="G13" s="23"/>
      <c r="H13" s="23"/>
      <c r="I13" s="23"/>
      <c r="J13" s="23"/>
      <c r="K13" s="23"/>
      <c r="L13" s="23"/>
      <c r="M13" s="23"/>
      <c r="N13" s="23"/>
      <c r="O13" s="23"/>
      <c r="P13" s="23"/>
      <c r="Q13" s="23"/>
      <c r="R13" s="23"/>
      <c r="S13" s="23"/>
      <c r="T13" s="23"/>
      <c r="U13" s="23"/>
      <c r="V13" s="104"/>
    </row>
    <row r="14" spans="2:22" ht="15.75">
      <c r="B14" s="184" t="s">
        <v>2</v>
      </c>
      <c r="C14" s="23"/>
      <c r="D14" s="23"/>
      <c r="E14" s="23"/>
      <c r="F14" s="23"/>
      <c r="G14" s="23"/>
      <c r="H14" s="23"/>
      <c r="I14" s="23"/>
      <c r="J14" s="23"/>
      <c r="K14" s="23"/>
      <c r="L14" s="23"/>
      <c r="M14" s="23"/>
      <c r="N14" s="23"/>
      <c r="O14" s="23"/>
      <c r="P14" s="23"/>
      <c r="Q14" s="23"/>
      <c r="R14" s="23"/>
      <c r="S14" s="23"/>
      <c r="T14" s="23"/>
      <c r="U14" s="23"/>
      <c r="V14" s="104"/>
    </row>
    <row r="15" spans="2:22" ht="15.75">
      <c r="B15" s="184" t="s">
        <v>2</v>
      </c>
      <c r="C15" s="23"/>
      <c r="D15" s="23"/>
      <c r="E15" s="23"/>
      <c r="F15" s="23"/>
      <c r="G15" s="23"/>
      <c r="H15" s="23"/>
      <c r="I15" s="23"/>
      <c r="J15" s="23"/>
      <c r="K15" s="23"/>
      <c r="L15" s="23"/>
      <c r="M15" s="23"/>
      <c r="N15" s="23"/>
      <c r="O15" s="23"/>
      <c r="P15" s="23"/>
      <c r="Q15" s="23"/>
      <c r="R15" s="23"/>
      <c r="S15" s="23"/>
      <c r="T15" s="23"/>
      <c r="U15" s="23"/>
      <c r="V15" s="104"/>
    </row>
    <row r="16" spans="2:22" ht="15.75">
      <c r="B16" s="184" t="s">
        <v>2</v>
      </c>
      <c r="C16" s="23"/>
      <c r="D16" s="23"/>
      <c r="E16" s="23"/>
      <c r="F16" s="23"/>
      <c r="G16" s="23"/>
      <c r="H16" s="23"/>
      <c r="I16" s="23"/>
      <c r="J16" s="23"/>
      <c r="K16" s="23"/>
      <c r="L16" s="23"/>
      <c r="M16" s="23"/>
      <c r="N16" s="23"/>
      <c r="O16" s="23"/>
      <c r="P16" s="23"/>
      <c r="Q16" s="23"/>
      <c r="R16" s="23"/>
      <c r="S16" s="23"/>
      <c r="T16" s="23"/>
      <c r="U16" s="23"/>
      <c r="V16" s="104"/>
    </row>
    <row r="17" spans="2:22" ht="15.75">
      <c r="B17" s="184" t="s">
        <v>2</v>
      </c>
      <c r="C17" s="23"/>
      <c r="D17" s="23"/>
      <c r="E17" s="23"/>
      <c r="F17" s="23"/>
      <c r="G17" s="23"/>
      <c r="H17" s="23"/>
      <c r="I17" s="23"/>
      <c r="J17" s="23"/>
      <c r="K17" s="23"/>
      <c r="L17" s="23"/>
      <c r="M17" s="23"/>
      <c r="N17" s="23"/>
      <c r="O17" s="23"/>
      <c r="P17" s="23"/>
      <c r="Q17" s="23"/>
      <c r="R17" s="23"/>
      <c r="S17" s="23"/>
      <c r="T17" s="23"/>
      <c r="U17" s="23"/>
      <c r="V17" s="104"/>
    </row>
    <row r="18" spans="2:22" ht="15.75">
      <c r="B18" s="185" t="s">
        <v>54</v>
      </c>
      <c r="C18" s="24"/>
      <c r="D18" s="23"/>
      <c r="E18" s="23"/>
      <c r="F18" s="23"/>
      <c r="G18" s="23"/>
      <c r="H18" s="23"/>
      <c r="I18" s="23"/>
      <c r="J18" s="23"/>
      <c r="K18" s="23"/>
      <c r="L18" s="23"/>
      <c r="M18" s="23"/>
      <c r="N18" s="23"/>
      <c r="O18" s="23"/>
      <c r="P18" s="23"/>
      <c r="Q18" s="23"/>
      <c r="R18" s="23"/>
      <c r="S18" s="23"/>
      <c r="T18" s="23"/>
      <c r="U18" s="23"/>
      <c r="V18" s="104"/>
    </row>
    <row r="19" spans="2:22" ht="15.75">
      <c r="B19" s="184" t="s">
        <v>2</v>
      </c>
      <c r="C19" s="23"/>
      <c r="D19" s="23"/>
      <c r="E19" s="23"/>
      <c r="F19" s="23"/>
      <c r="G19" s="23"/>
      <c r="H19" s="23"/>
      <c r="I19" s="23"/>
      <c r="J19" s="23"/>
      <c r="K19" s="23"/>
      <c r="L19" s="23"/>
      <c r="M19" s="23"/>
      <c r="N19" s="23"/>
      <c r="O19" s="23"/>
      <c r="P19" s="23"/>
      <c r="Q19" s="23"/>
      <c r="R19" s="23"/>
      <c r="S19" s="23"/>
      <c r="T19" s="23"/>
      <c r="U19" s="23"/>
      <c r="V19" s="104"/>
    </row>
    <row r="20" spans="2:22" ht="15.75">
      <c r="B20" s="184" t="s">
        <v>2</v>
      </c>
      <c r="C20" s="23"/>
      <c r="D20" s="23"/>
      <c r="E20" s="23"/>
      <c r="F20" s="23"/>
      <c r="G20" s="23"/>
      <c r="H20" s="23"/>
      <c r="I20" s="23"/>
      <c r="J20" s="23"/>
      <c r="K20" s="23"/>
      <c r="L20" s="23"/>
      <c r="M20" s="23"/>
      <c r="N20" s="23"/>
      <c r="O20" s="23"/>
      <c r="P20" s="23"/>
      <c r="Q20" s="23"/>
      <c r="R20" s="23"/>
      <c r="S20" s="23"/>
      <c r="T20" s="23"/>
      <c r="U20" s="23"/>
      <c r="V20" s="104"/>
    </row>
    <row r="21" spans="2:22" ht="15.75">
      <c r="B21" s="184" t="s">
        <v>2</v>
      </c>
      <c r="C21" s="23"/>
      <c r="D21" s="23"/>
      <c r="E21" s="23"/>
      <c r="F21" s="23"/>
      <c r="G21" s="23"/>
      <c r="H21" s="23"/>
      <c r="I21" s="23"/>
      <c r="J21" s="23"/>
      <c r="K21" s="23"/>
      <c r="L21" s="23"/>
      <c r="M21" s="23"/>
      <c r="N21" s="23"/>
      <c r="O21" s="23"/>
      <c r="P21" s="23"/>
      <c r="Q21" s="23"/>
      <c r="R21" s="23"/>
      <c r="S21" s="23"/>
      <c r="T21" s="23"/>
      <c r="U21" s="23"/>
      <c r="V21" s="104"/>
    </row>
    <row r="22" spans="2:22" ht="15.75">
      <c r="B22" s="184" t="s">
        <v>2</v>
      </c>
      <c r="C22" s="23"/>
      <c r="D22" s="23"/>
      <c r="E22" s="23"/>
      <c r="F22" s="23"/>
      <c r="G22" s="23"/>
      <c r="H22" s="23"/>
      <c r="I22" s="23"/>
      <c r="J22" s="23"/>
      <c r="K22" s="23"/>
      <c r="L22" s="23"/>
      <c r="M22" s="23"/>
      <c r="N22" s="23"/>
      <c r="O22" s="23"/>
      <c r="P22" s="23"/>
      <c r="Q22" s="23"/>
      <c r="R22" s="23"/>
      <c r="S22" s="23"/>
      <c r="T22" s="23"/>
      <c r="U22" s="23"/>
      <c r="V22" s="104"/>
    </row>
    <row r="23" spans="2:22" ht="15.75">
      <c r="B23" s="184" t="s">
        <v>2</v>
      </c>
      <c r="C23" s="23"/>
      <c r="D23" s="23"/>
      <c r="E23" s="23"/>
      <c r="F23" s="23"/>
      <c r="G23" s="23"/>
      <c r="H23" s="23"/>
      <c r="I23" s="23"/>
      <c r="J23" s="23"/>
      <c r="K23" s="23"/>
      <c r="L23" s="23"/>
      <c r="M23" s="23"/>
      <c r="N23" s="23"/>
      <c r="O23" s="23"/>
      <c r="P23" s="23"/>
      <c r="Q23" s="23"/>
      <c r="R23" s="23"/>
      <c r="S23" s="23"/>
      <c r="T23" s="23"/>
      <c r="U23" s="23"/>
      <c r="V23" s="104"/>
    </row>
    <row r="24" spans="2:22" ht="16.5" thickBot="1">
      <c r="B24" s="186" t="s">
        <v>3</v>
      </c>
      <c r="C24" s="187"/>
      <c r="D24" s="102"/>
      <c r="E24" s="102"/>
      <c r="F24" s="102"/>
      <c r="G24" s="102"/>
      <c r="H24" s="102"/>
      <c r="I24" s="102"/>
      <c r="J24" s="102"/>
      <c r="K24" s="102"/>
      <c r="L24" s="102"/>
      <c r="M24" s="102"/>
      <c r="N24" s="102"/>
      <c r="O24" s="102"/>
      <c r="P24" s="102"/>
      <c r="Q24" s="102"/>
      <c r="R24" s="102"/>
      <c r="S24" s="102"/>
      <c r="T24" s="102"/>
      <c r="U24" s="102"/>
      <c r="V24" s="103"/>
    </row>
    <row r="25" spans="2:16" ht="16.5" thickBot="1">
      <c r="B25" s="190" t="s">
        <v>55</v>
      </c>
      <c r="C25" s="191"/>
      <c r="D25" s="25"/>
      <c r="E25" s="25"/>
      <c r="F25" s="25"/>
      <c r="G25" s="25"/>
      <c r="H25" s="25"/>
      <c r="I25" s="25"/>
      <c r="J25" s="25"/>
      <c r="K25" s="25"/>
      <c r="L25" s="25"/>
      <c r="M25" s="25"/>
      <c r="N25" s="25"/>
      <c r="O25" s="25"/>
      <c r="P25" s="25"/>
    </row>
    <row r="26" spans="2:16" ht="16.5" thickBot="1">
      <c r="B26" s="188" t="s">
        <v>56</v>
      </c>
      <c r="C26" s="189"/>
      <c r="D26" s="25"/>
      <c r="E26" s="25"/>
      <c r="F26" s="25"/>
      <c r="G26" s="25"/>
      <c r="H26" s="25"/>
      <c r="I26" s="25"/>
      <c r="J26" s="25"/>
      <c r="K26" s="25"/>
      <c r="L26" s="25"/>
      <c r="M26" s="25"/>
      <c r="N26" s="25"/>
      <c r="O26" s="25"/>
      <c r="P26" s="25"/>
    </row>
    <row r="28" spans="2:6" ht="15.75">
      <c r="B28" s="83" t="s">
        <v>5</v>
      </c>
      <c r="C28" s="83"/>
      <c r="D28" s="12"/>
      <c r="E28" s="12"/>
      <c r="F28" s="12"/>
    </row>
    <row r="29" spans="2:7" ht="15.75">
      <c r="B29" s="12" t="s">
        <v>200</v>
      </c>
      <c r="C29" s="12"/>
      <c r="D29" s="12"/>
      <c r="E29" s="12"/>
      <c r="F29" s="12"/>
      <c r="G29" s="12"/>
    </row>
    <row r="31" spans="2:20" ht="15.75">
      <c r="B31" s="608" t="s">
        <v>895</v>
      </c>
      <c r="C31" s="608"/>
      <c r="E31" s="33"/>
      <c r="F31" s="33"/>
      <c r="G31" s="34" t="s">
        <v>75</v>
      </c>
      <c r="T31" s="2"/>
    </row>
    <row r="32" ht="15.75">
      <c r="D32" s="33" t="s">
        <v>74</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FFFF00"/>
  </sheetPr>
  <dimension ref="B1:K84"/>
  <sheetViews>
    <sheetView zoomScale="70" zoomScaleNormal="70" zoomScalePageLayoutView="0" workbookViewId="0" topLeftCell="A55">
      <selection activeCell="B83" sqref="B83"/>
    </sheetView>
  </sheetViews>
  <sheetFormatPr defaultColWidth="9.140625" defaultRowHeight="12.75"/>
  <cols>
    <col min="1" max="1" width="9.140625" style="2" customWidth="1"/>
    <col min="2" max="2" width="26.140625" style="2" customWidth="1"/>
    <col min="3" max="3" width="28.7109375" style="53" customWidth="1"/>
    <col min="4" max="4" width="60.57421875" style="2" customWidth="1"/>
    <col min="5" max="5" width="50.7109375" style="2" customWidth="1"/>
    <col min="6" max="6" width="24.421875" style="2" customWidth="1"/>
    <col min="7" max="7" width="38.140625" style="2" customWidth="1"/>
    <col min="8" max="9" width="9.140625" style="2" customWidth="1"/>
    <col min="10" max="10" width="15.421875" style="2" bestFit="1" customWidth="1"/>
    <col min="11" max="12" width="9.140625" style="2" customWidth="1"/>
    <col min="13" max="13" width="11.8515625" style="2" bestFit="1" customWidth="1"/>
    <col min="14" max="14" width="13.8515625" style="2" bestFit="1" customWidth="1"/>
    <col min="15" max="16384" width="9.140625" style="2" customWidth="1"/>
  </cols>
  <sheetData>
    <row r="1" spans="2:7" ht="20.25">
      <c r="B1" s="121"/>
      <c r="C1" s="122"/>
      <c r="D1" s="121"/>
      <c r="E1" s="121"/>
      <c r="F1" s="121"/>
      <c r="G1" s="121"/>
    </row>
    <row r="2" spans="2:7" ht="20.25">
      <c r="B2" s="1" t="s">
        <v>755</v>
      </c>
      <c r="C2" s="124"/>
      <c r="D2" s="125"/>
      <c r="E2" s="125"/>
      <c r="F2" s="125"/>
      <c r="G2" s="125"/>
    </row>
    <row r="3" spans="2:7" ht="20.25">
      <c r="B3" s="1" t="s">
        <v>756</v>
      </c>
      <c r="C3" s="124"/>
      <c r="D3" s="125"/>
      <c r="E3" s="125"/>
      <c r="F3" s="125"/>
      <c r="G3" s="126" t="s">
        <v>633</v>
      </c>
    </row>
    <row r="4" spans="2:7" ht="20.25">
      <c r="B4" s="123"/>
      <c r="C4" s="124"/>
      <c r="D4" s="125"/>
      <c r="E4" s="125"/>
      <c r="F4" s="125"/>
      <c r="G4" s="125"/>
    </row>
    <row r="5" spans="2:7" ht="20.25">
      <c r="B5" s="123"/>
      <c r="C5" s="124"/>
      <c r="D5" s="125"/>
      <c r="E5" s="125"/>
      <c r="F5" s="125"/>
      <c r="G5" s="125"/>
    </row>
    <row r="6" spans="2:7" ht="20.25">
      <c r="B6" s="121"/>
      <c r="C6" s="122"/>
      <c r="D6" s="121"/>
      <c r="E6" s="121"/>
      <c r="F6" s="121"/>
      <c r="G6" s="121"/>
    </row>
    <row r="7" spans="2:11" ht="30">
      <c r="B7" s="616" t="s">
        <v>134</v>
      </c>
      <c r="C7" s="616"/>
      <c r="D7" s="616"/>
      <c r="E7" s="616"/>
      <c r="F7" s="616"/>
      <c r="G7" s="616"/>
      <c r="H7" s="1"/>
      <c r="I7" s="1"/>
      <c r="J7" s="1"/>
      <c r="K7" s="1"/>
    </row>
    <row r="8" spans="2:7" ht="20.25">
      <c r="B8" s="121"/>
      <c r="C8" s="122"/>
      <c r="D8" s="121"/>
      <c r="E8" s="121"/>
      <c r="F8" s="121"/>
      <c r="G8" s="121"/>
    </row>
    <row r="9" spans="2:7" ht="20.25">
      <c r="B9" s="121"/>
      <c r="C9" s="122"/>
      <c r="D9" s="121"/>
      <c r="E9" s="121"/>
      <c r="F9" s="121"/>
      <c r="G9" s="121"/>
    </row>
    <row r="10" spans="2:11" ht="20.25">
      <c r="B10" s="123"/>
      <c r="C10" s="124"/>
      <c r="D10" s="123"/>
      <c r="E10" s="123"/>
      <c r="F10" s="123"/>
      <c r="G10" s="123"/>
      <c r="H10" s="1"/>
      <c r="I10" s="1"/>
      <c r="J10" s="1"/>
      <c r="K10" s="1"/>
    </row>
    <row r="11" spans="2:7" ht="21" thickBot="1">
      <c r="B11" s="121"/>
      <c r="C11" s="122"/>
      <c r="D11" s="121"/>
      <c r="E11" s="121"/>
      <c r="F11" s="121"/>
      <c r="G11" s="121"/>
    </row>
    <row r="12" spans="2:11" s="59" customFormat="1" ht="64.5" customHeight="1" thickBot="1">
      <c r="B12" s="233" t="s">
        <v>135</v>
      </c>
      <c r="C12" s="231" t="s">
        <v>129</v>
      </c>
      <c r="D12" s="226" t="s">
        <v>136</v>
      </c>
      <c r="E12" s="226" t="s">
        <v>137</v>
      </c>
      <c r="F12" s="226" t="s">
        <v>138</v>
      </c>
      <c r="G12" s="227" t="s">
        <v>139</v>
      </c>
      <c r="H12" s="82"/>
      <c r="I12" s="82"/>
      <c r="J12" s="82"/>
      <c r="K12" s="82"/>
    </row>
    <row r="13" spans="2:11" s="59" customFormat="1" ht="19.5" customHeight="1" thickBot="1">
      <c r="B13" s="233">
        <v>1</v>
      </c>
      <c r="C13" s="232">
        <v>2</v>
      </c>
      <c r="D13" s="228">
        <v>3</v>
      </c>
      <c r="E13" s="301">
        <v>4</v>
      </c>
      <c r="F13" s="233">
        <v>5</v>
      </c>
      <c r="G13" s="302">
        <v>6</v>
      </c>
      <c r="H13" s="82"/>
      <c r="I13" s="82"/>
      <c r="J13" s="82"/>
      <c r="K13" s="82"/>
    </row>
    <row r="14" spans="2:7" s="59" customFormat="1" ht="21" thickBot="1">
      <c r="B14" s="617" t="s">
        <v>832</v>
      </c>
      <c r="C14" s="230" t="s">
        <v>438</v>
      </c>
      <c r="D14" s="276" t="s">
        <v>810</v>
      </c>
      <c r="E14" s="254" t="s">
        <v>811</v>
      </c>
      <c r="F14" s="303"/>
      <c r="G14" s="299">
        <v>3681594.85</v>
      </c>
    </row>
    <row r="15" spans="2:7" s="59" customFormat="1" ht="21" thickBot="1">
      <c r="B15" s="618"/>
      <c r="C15" s="230" t="s">
        <v>438</v>
      </c>
      <c r="D15" s="276" t="s">
        <v>810</v>
      </c>
      <c r="E15" s="255" t="s">
        <v>812</v>
      </c>
      <c r="F15" s="256"/>
      <c r="G15" s="299"/>
    </row>
    <row r="16" spans="2:7" s="59" customFormat="1" ht="21" thickBot="1">
      <c r="B16" s="618"/>
      <c r="C16" s="230" t="s">
        <v>438</v>
      </c>
      <c r="D16" s="276" t="s">
        <v>810</v>
      </c>
      <c r="E16" s="255" t="s">
        <v>813</v>
      </c>
      <c r="F16" s="256"/>
      <c r="G16" s="299">
        <v>9596524.19</v>
      </c>
    </row>
    <row r="17" spans="2:7" s="59" customFormat="1" ht="21" thickBot="1">
      <c r="B17" s="618"/>
      <c r="C17" s="230" t="s">
        <v>438</v>
      </c>
      <c r="D17" s="276" t="s">
        <v>814</v>
      </c>
      <c r="E17" s="255" t="s">
        <v>813</v>
      </c>
      <c r="F17" s="256"/>
      <c r="G17" s="299">
        <v>550691.7</v>
      </c>
    </row>
    <row r="18" spans="2:7" s="59" customFormat="1" ht="21" thickBot="1">
      <c r="B18" s="618"/>
      <c r="C18" s="230" t="s">
        <v>438</v>
      </c>
      <c r="D18" s="276" t="s">
        <v>815</v>
      </c>
      <c r="E18" s="255" t="s">
        <v>813</v>
      </c>
      <c r="F18" s="256"/>
      <c r="G18" s="299">
        <v>292088.9</v>
      </c>
    </row>
    <row r="19" spans="2:7" s="59" customFormat="1" ht="21" thickBot="1">
      <c r="B19" s="618"/>
      <c r="C19" s="230" t="s">
        <v>438</v>
      </c>
      <c r="D19" s="276" t="s">
        <v>816</v>
      </c>
      <c r="E19" s="255" t="s">
        <v>816</v>
      </c>
      <c r="F19" s="256"/>
      <c r="G19" s="299">
        <v>1356.18</v>
      </c>
    </row>
    <row r="20" spans="2:7" s="59" customFormat="1" ht="21" thickBot="1">
      <c r="B20" s="618"/>
      <c r="C20" s="230" t="s">
        <v>438</v>
      </c>
      <c r="D20" s="276" t="s">
        <v>810</v>
      </c>
      <c r="E20" s="255" t="s">
        <v>817</v>
      </c>
      <c r="F20" s="256"/>
      <c r="G20" s="299">
        <v>88629.77</v>
      </c>
    </row>
    <row r="21" spans="2:7" s="59" customFormat="1" ht="21" thickBot="1">
      <c r="B21" s="618"/>
      <c r="C21" s="230" t="s">
        <v>438</v>
      </c>
      <c r="D21" s="276" t="s">
        <v>810</v>
      </c>
      <c r="E21" s="276" t="s">
        <v>818</v>
      </c>
      <c r="F21" s="229"/>
      <c r="G21" s="300"/>
    </row>
    <row r="22" spans="2:7" s="59" customFormat="1" ht="21" thickBot="1">
      <c r="B22" s="618"/>
      <c r="C22" s="230" t="s">
        <v>438</v>
      </c>
      <c r="D22" s="276" t="s">
        <v>810</v>
      </c>
      <c r="E22" s="255" t="s">
        <v>834</v>
      </c>
      <c r="F22" s="256"/>
      <c r="G22" s="300">
        <v>10598569.61</v>
      </c>
    </row>
    <row r="23" spans="2:7" s="59" customFormat="1" ht="21" thickBot="1">
      <c r="B23" s="618"/>
      <c r="C23" s="230" t="s">
        <v>438</v>
      </c>
      <c r="D23" s="276" t="s">
        <v>835</v>
      </c>
      <c r="E23" s="276" t="s">
        <v>813</v>
      </c>
      <c r="F23" s="256"/>
      <c r="G23" s="300">
        <f>175086.02+3561.5</f>
        <v>178647.52</v>
      </c>
    </row>
    <row r="24" spans="2:7" s="59" customFormat="1" ht="21" thickBot="1">
      <c r="B24" s="618"/>
      <c r="C24" s="230" t="s">
        <v>438</v>
      </c>
      <c r="D24" s="276" t="s">
        <v>836</v>
      </c>
      <c r="E24" s="276" t="s">
        <v>837</v>
      </c>
      <c r="F24" s="256"/>
      <c r="G24" s="300">
        <f>285933+129439.68</f>
        <v>415372.68</v>
      </c>
    </row>
    <row r="25" spans="2:7" s="59" customFormat="1" ht="21" thickBot="1">
      <c r="B25" s="618"/>
      <c r="C25" s="230" t="s">
        <v>438</v>
      </c>
      <c r="D25" s="276" t="s">
        <v>838</v>
      </c>
      <c r="E25" s="276" t="s">
        <v>839</v>
      </c>
      <c r="F25" s="256"/>
      <c r="G25" s="300">
        <v>7471.34</v>
      </c>
    </row>
    <row r="26" spans="2:7" s="59" customFormat="1" ht="21" thickBot="1">
      <c r="B26" s="618"/>
      <c r="C26" s="230" t="s">
        <v>438</v>
      </c>
      <c r="D26" s="276" t="s">
        <v>810</v>
      </c>
      <c r="E26" s="257" t="s">
        <v>819</v>
      </c>
      <c r="F26" s="229"/>
      <c r="G26" s="300">
        <v>988272.91</v>
      </c>
    </row>
    <row r="27" spans="2:7" s="59" customFormat="1" ht="21" thickBot="1">
      <c r="B27" s="619"/>
      <c r="C27" s="294" t="s">
        <v>728</v>
      </c>
      <c r="D27" s="295"/>
      <c r="E27" s="296"/>
      <c r="F27" s="259"/>
      <c r="G27" s="258">
        <f>SUM(G14:G26)</f>
        <v>26399219.649999995</v>
      </c>
    </row>
    <row r="28" spans="2:7" s="59" customFormat="1" ht="21" thickBot="1">
      <c r="B28" s="617" t="s">
        <v>846</v>
      </c>
      <c r="C28" s="230" t="s">
        <v>438</v>
      </c>
      <c r="D28" s="254" t="s">
        <v>810</v>
      </c>
      <c r="E28" s="254" t="s">
        <v>811</v>
      </c>
      <c r="F28" s="303"/>
      <c r="G28" s="299">
        <v>15787334.77</v>
      </c>
    </row>
    <row r="29" spans="2:7" s="59" customFormat="1" ht="21" thickBot="1">
      <c r="B29" s="618"/>
      <c r="C29" s="230" t="s">
        <v>438</v>
      </c>
      <c r="D29" s="255" t="s">
        <v>810</v>
      </c>
      <c r="E29" s="255" t="s">
        <v>812</v>
      </c>
      <c r="F29" s="256"/>
      <c r="G29" s="299"/>
    </row>
    <row r="30" spans="2:7" s="59" customFormat="1" ht="21" thickBot="1">
      <c r="B30" s="618"/>
      <c r="C30" s="230" t="s">
        <v>438</v>
      </c>
      <c r="D30" s="255" t="s">
        <v>810</v>
      </c>
      <c r="E30" s="255" t="s">
        <v>813</v>
      </c>
      <c r="F30" s="256"/>
      <c r="G30" s="299">
        <v>416692.42</v>
      </c>
    </row>
    <row r="31" spans="2:7" s="59" customFormat="1" ht="21" thickBot="1">
      <c r="B31" s="618"/>
      <c r="C31" s="230" t="s">
        <v>438</v>
      </c>
      <c r="D31" s="255" t="s">
        <v>814</v>
      </c>
      <c r="E31" s="255" t="s">
        <v>813</v>
      </c>
      <c r="F31" s="256"/>
      <c r="G31" s="299">
        <v>586412.7</v>
      </c>
    </row>
    <row r="32" spans="2:7" s="59" customFormat="1" ht="21" thickBot="1">
      <c r="B32" s="618"/>
      <c r="C32" s="230" t="s">
        <v>438</v>
      </c>
      <c r="D32" s="255" t="s">
        <v>815</v>
      </c>
      <c r="E32" s="255" t="s">
        <v>813</v>
      </c>
      <c r="F32" s="256"/>
      <c r="G32" s="299">
        <v>326191.4</v>
      </c>
    </row>
    <row r="33" spans="2:7" s="59" customFormat="1" ht="21" thickBot="1">
      <c r="B33" s="618"/>
      <c r="C33" s="230" t="s">
        <v>438</v>
      </c>
      <c r="D33" s="255" t="s">
        <v>816</v>
      </c>
      <c r="E33" s="255" t="s">
        <v>816</v>
      </c>
      <c r="F33" s="256"/>
      <c r="G33" s="299">
        <v>57607.65</v>
      </c>
    </row>
    <row r="34" spans="2:7" s="59" customFormat="1" ht="21" thickBot="1">
      <c r="B34" s="618"/>
      <c r="C34" s="230" t="s">
        <v>438</v>
      </c>
      <c r="D34" s="255" t="s">
        <v>810</v>
      </c>
      <c r="E34" s="255" t="s">
        <v>817</v>
      </c>
      <c r="F34" s="256"/>
      <c r="G34" s="299">
        <v>135467.85</v>
      </c>
    </row>
    <row r="35" spans="2:7" s="59" customFormat="1" ht="21" thickBot="1">
      <c r="B35" s="618"/>
      <c r="C35" s="230" t="s">
        <v>438</v>
      </c>
      <c r="D35" s="255" t="s">
        <v>810</v>
      </c>
      <c r="E35" s="255" t="s">
        <v>834</v>
      </c>
      <c r="F35" s="256"/>
      <c r="G35" s="300">
        <v>8869909.67</v>
      </c>
    </row>
    <row r="36" spans="2:7" s="59" customFormat="1" ht="21" thickBot="1">
      <c r="B36" s="618"/>
      <c r="C36" s="230" t="s">
        <v>438</v>
      </c>
      <c r="D36" s="276" t="s">
        <v>835</v>
      </c>
      <c r="E36" s="276" t="s">
        <v>813</v>
      </c>
      <c r="F36" s="256"/>
      <c r="G36" s="300">
        <v>196839.84</v>
      </c>
    </row>
    <row r="37" spans="2:7" s="59" customFormat="1" ht="21" thickBot="1">
      <c r="B37" s="618"/>
      <c r="C37" s="230" t="s">
        <v>438</v>
      </c>
      <c r="D37" s="276" t="s">
        <v>836</v>
      </c>
      <c r="E37" s="276" t="s">
        <v>837</v>
      </c>
      <c r="F37" s="256"/>
      <c r="G37" s="300">
        <v>534237.74</v>
      </c>
    </row>
    <row r="38" spans="2:7" s="59" customFormat="1" ht="21" thickBot="1">
      <c r="B38" s="618"/>
      <c r="C38" s="287" t="s">
        <v>438</v>
      </c>
      <c r="D38" s="276" t="s">
        <v>838</v>
      </c>
      <c r="E38" s="276" t="s">
        <v>839</v>
      </c>
      <c r="F38" s="256"/>
      <c r="G38" s="300">
        <v>16490.76</v>
      </c>
    </row>
    <row r="39" spans="2:7" s="59" customFormat="1" ht="21" thickBot="1">
      <c r="B39" s="618"/>
      <c r="C39" s="293" t="s">
        <v>438</v>
      </c>
      <c r="D39" s="257" t="s">
        <v>810</v>
      </c>
      <c r="E39" s="257" t="s">
        <v>819</v>
      </c>
      <c r="F39" s="229"/>
      <c r="G39" s="300">
        <v>3272.91</v>
      </c>
    </row>
    <row r="40" spans="2:7" s="59" customFormat="1" ht="34.5" customHeight="1" thickBot="1">
      <c r="B40" s="619"/>
      <c r="C40" s="294" t="s">
        <v>728</v>
      </c>
      <c r="D40" s="295"/>
      <c r="E40" s="296"/>
      <c r="F40" s="259"/>
      <c r="G40" s="258">
        <f>SUM(G28:G39)</f>
        <v>26930457.71</v>
      </c>
    </row>
    <row r="41" spans="2:7" s="59" customFormat="1" ht="21" thickBot="1">
      <c r="B41" s="617" t="s">
        <v>858</v>
      </c>
      <c r="C41" s="230" t="s">
        <v>438</v>
      </c>
      <c r="D41" s="254" t="s">
        <v>810</v>
      </c>
      <c r="E41" s="254" t="s">
        <v>811</v>
      </c>
      <c r="F41" s="303"/>
      <c r="G41" s="299">
        <v>12749434</v>
      </c>
    </row>
    <row r="42" spans="2:7" s="59" customFormat="1" ht="21" thickBot="1">
      <c r="B42" s="618"/>
      <c r="C42" s="230" t="s">
        <v>438</v>
      </c>
      <c r="D42" s="255" t="s">
        <v>810</v>
      </c>
      <c r="E42" s="255" t="s">
        <v>812</v>
      </c>
      <c r="F42" s="256"/>
      <c r="G42" s="299"/>
    </row>
    <row r="43" spans="2:7" s="59" customFormat="1" ht="21" thickBot="1">
      <c r="B43" s="618"/>
      <c r="C43" s="230" t="s">
        <v>438</v>
      </c>
      <c r="D43" s="255" t="s">
        <v>810</v>
      </c>
      <c r="E43" s="255" t="s">
        <v>813</v>
      </c>
      <c r="F43" s="256"/>
      <c r="G43" s="299">
        <v>9088606</v>
      </c>
    </row>
    <row r="44" spans="2:7" s="59" customFormat="1" ht="21" thickBot="1">
      <c r="B44" s="618"/>
      <c r="C44" s="230" t="s">
        <v>438</v>
      </c>
      <c r="D44" s="255" t="s">
        <v>814</v>
      </c>
      <c r="E44" s="255" t="s">
        <v>813</v>
      </c>
      <c r="F44" s="256"/>
      <c r="G44" s="299">
        <v>610267</v>
      </c>
    </row>
    <row r="45" spans="2:7" s="59" customFormat="1" ht="21" thickBot="1">
      <c r="B45" s="618"/>
      <c r="C45" s="230" t="s">
        <v>438</v>
      </c>
      <c r="D45" s="255" t="s">
        <v>815</v>
      </c>
      <c r="E45" s="255" t="s">
        <v>813</v>
      </c>
      <c r="F45" s="256"/>
      <c r="G45" s="299">
        <v>355418</v>
      </c>
    </row>
    <row r="46" spans="2:7" s="59" customFormat="1" ht="21" thickBot="1">
      <c r="B46" s="618"/>
      <c r="C46" s="230" t="s">
        <v>438</v>
      </c>
      <c r="D46" s="255" t="s">
        <v>816</v>
      </c>
      <c r="E46" s="255" t="s">
        <v>816</v>
      </c>
      <c r="F46" s="256"/>
      <c r="G46" s="299">
        <v>30614</v>
      </c>
    </row>
    <row r="47" spans="2:7" s="59" customFormat="1" ht="21" thickBot="1">
      <c r="B47" s="618"/>
      <c r="C47" s="230" t="s">
        <v>438</v>
      </c>
      <c r="D47" s="255" t="s">
        <v>810</v>
      </c>
      <c r="E47" s="255" t="s">
        <v>817</v>
      </c>
      <c r="F47" s="256"/>
      <c r="G47" s="299">
        <v>242143</v>
      </c>
    </row>
    <row r="48" spans="2:7" s="59" customFormat="1" ht="21" thickBot="1">
      <c r="B48" s="618"/>
      <c r="C48" s="230" t="s">
        <v>438</v>
      </c>
      <c r="D48" s="255" t="s">
        <v>810</v>
      </c>
      <c r="E48" s="255" t="s">
        <v>834</v>
      </c>
      <c r="F48" s="256"/>
      <c r="G48" s="300">
        <v>14708965</v>
      </c>
    </row>
    <row r="49" spans="2:7" s="59" customFormat="1" ht="21" thickBot="1">
      <c r="B49" s="618"/>
      <c r="C49" s="230" t="s">
        <v>438</v>
      </c>
      <c r="D49" s="276" t="s">
        <v>835</v>
      </c>
      <c r="E49" s="276" t="s">
        <v>813</v>
      </c>
      <c r="F49" s="256"/>
      <c r="G49" s="300">
        <f>168917+3562</f>
        <v>172479</v>
      </c>
    </row>
    <row r="50" spans="2:7" s="59" customFormat="1" ht="21" thickBot="1">
      <c r="B50" s="618"/>
      <c r="C50" s="230" t="s">
        <v>438</v>
      </c>
      <c r="D50" s="276" t="s">
        <v>836</v>
      </c>
      <c r="E50" s="276" t="s">
        <v>837</v>
      </c>
      <c r="F50" s="256"/>
      <c r="G50" s="300">
        <f>674723+185968</f>
        <v>860691</v>
      </c>
    </row>
    <row r="51" spans="2:7" s="59" customFormat="1" ht="21" thickBot="1">
      <c r="B51" s="618"/>
      <c r="C51" s="287" t="s">
        <v>438</v>
      </c>
      <c r="D51" s="276" t="s">
        <v>838</v>
      </c>
      <c r="E51" s="276" t="s">
        <v>839</v>
      </c>
      <c r="F51" s="256"/>
      <c r="G51" s="300">
        <v>28531</v>
      </c>
    </row>
    <row r="52" spans="2:7" s="59" customFormat="1" ht="21" thickBot="1">
      <c r="B52" s="618"/>
      <c r="C52" s="293" t="s">
        <v>438</v>
      </c>
      <c r="D52" s="257" t="s">
        <v>810</v>
      </c>
      <c r="E52" s="257" t="s">
        <v>819</v>
      </c>
      <c r="F52" s="229"/>
      <c r="G52" s="300">
        <v>3597184</v>
      </c>
    </row>
    <row r="53" spans="2:7" s="59" customFormat="1" ht="34.5" customHeight="1" thickBot="1">
      <c r="B53" s="619"/>
      <c r="C53" s="294" t="s">
        <v>728</v>
      </c>
      <c r="D53" s="295"/>
      <c r="E53" s="296"/>
      <c r="F53" s="259"/>
      <c r="G53" s="258">
        <f>SUM(G41:G52)</f>
        <v>42444332</v>
      </c>
    </row>
    <row r="54" spans="2:7" s="59" customFormat="1" ht="21" thickBot="1">
      <c r="B54" s="617" t="s">
        <v>859</v>
      </c>
      <c r="C54" s="230" t="s">
        <v>438</v>
      </c>
      <c r="D54" s="254" t="s">
        <v>810</v>
      </c>
      <c r="E54" s="254" t="s">
        <v>811</v>
      </c>
      <c r="F54" s="303"/>
      <c r="G54" s="299">
        <v>16089022.32</v>
      </c>
    </row>
    <row r="55" spans="2:7" s="59" customFormat="1" ht="21" thickBot="1">
      <c r="B55" s="618"/>
      <c r="C55" s="230" t="s">
        <v>438</v>
      </c>
      <c r="D55" s="255" t="s">
        <v>810</v>
      </c>
      <c r="E55" s="255" t="s">
        <v>812</v>
      </c>
      <c r="F55" s="256"/>
      <c r="G55" s="299">
        <v>62342</v>
      </c>
    </row>
    <row r="56" spans="2:7" s="59" customFormat="1" ht="21" thickBot="1">
      <c r="B56" s="618"/>
      <c r="C56" s="230" t="s">
        <v>438</v>
      </c>
      <c r="D56" s="255" t="s">
        <v>810</v>
      </c>
      <c r="E56" s="255" t="s">
        <v>813</v>
      </c>
      <c r="F56" s="256"/>
      <c r="G56" s="299">
        <v>12939751</v>
      </c>
    </row>
    <row r="57" spans="2:7" s="59" customFormat="1" ht="21" thickBot="1">
      <c r="B57" s="618"/>
      <c r="C57" s="230" t="s">
        <v>438</v>
      </c>
      <c r="D57" s="255" t="s">
        <v>814</v>
      </c>
      <c r="E57" s="255" t="s">
        <v>813</v>
      </c>
      <c r="F57" s="256"/>
      <c r="G57" s="299">
        <v>731656</v>
      </c>
    </row>
    <row r="58" spans="2:7" s="59" customFormat="1" ht="21" thickBot="1">
      <c r="B58" s="618"/>
      <c r="C58" s="230" t="s">
        <v>438</v>
      </c>
      <c r="D58" s="255" t="s">
        <v>815</v>
      </c>
      <c r="E58" s="255" t="s">
        <v>813</v>
      </c>
      <c r="F58" s="256"/>
      <c r="G58" s="299">
        <v>285845</v>
      </c>
    </row>
    <row r="59" spans="2:7" s="59" customFormat="1" ht="21" thickBot="1">
      <c r="B59" s="618"/>
      <c r="C59" s="230" t="s">
        <v>438</v>
      </c>
      <c r="D59" s="255" t="s">
        <v>816</v>
      </c>
      <c r="E59" s="255" t="s">
        <v>816</v>
      </c>
      <c r="F59" s="256"/>
      <c r="G59" s="299">
        <v>172919</v>
      </c>
    </row>
    <row r="60" spans="2:7" s="59" customFormat="1" ht="21" thickBot="1">
      <c r="B60" s="618"/>
      <c r="C60" s="230" t="s">
        <v>438</v>
      </c>
      <c r="D60" s="255" t="s">
        <v>810</v>
      </c>
      <c r="E60" s="255" t="s">
        <v>817</v>
      </c>
      <c r="F60" s="256"/>
      <c r="G60" s="299">
        <v>294855</v>
      </c>
    </row>
    <row r="61" spans="2:7" s="59" customFormat="1" ht="21" thickBot="1">
      <c r="B61" s="618"/>
      <c r="C61" s="230" t="s">
        <v>438</v>
      </c>
      <c r="D61" s="255" t="s">
        <v>810</v>
      </c>
      <c r="E61" s="255" t="s">
        <v>834</v>
      </c>
      <c r="F61" s="256"/>
      <c r="G61" s="300">
        <v>13410406</v>
      </c>
    </row>
    <row r="62" spans="2:7" s="59" customFormat="1" ht="21" thickBot="1">
      <c r="B62" s="618"/>
      <c r="C62" s="230" t="s">
        <v>438</v>
      </c>
      <c r="D62" s="276" t="s">
        <v>835</v>
      </c>
      <c r="E62" s="276" t="s">
        <v>813</v>
      </c>
      <c r="F62" s="256"/>
      <c r="G62" s="300">
        <f>182074+3561</f>
        <v>185635</v>
      </c>
    </row>
    <row r="63" spans="2:7" s="59" customFormat="1" ht="21" thickBot="1">
      <c r="B63" s="618"/>
      <c r="C63" s="230" t="s">
        <v>438</v>
      </c>
      <c r="D63" s="276" t="s">
        <v>836</v>
      </c>
      <c r="E63" s="276" t="s">
        <v>837</v>
      </c>
      <c r="F63" s="256"/>
      <c r="G63" s="300">
        <v>722374</v>
      </c>
    </row>
    <row r="64" spans="2:7" s="59" customFormat="1" ht="21" thickBot="1">
      <c r="B64" s="618"/>
      <c r="C64" s="287" t="s">
        <v>438</v>
      </c>
      <c r="D64" s="276" t="s">
        <v>838</v>
      </c>
      <c r="E64" s="276" t="s">
        <v>839</v>
      </c>
      <c r="F64" s="256"/>
      <c r="G64" s="300">
        <v>25478</v>
      </c>
    </row>
    <row r="65" spans="2:7" s="59" customFormat="1" ht="21" thickBot="1">
      <c r="B65" s="618"/>
      <c r="C65" s="293" t="s">
        <v>438</v>
      </c>
      <c r="D65" s="257" t="s">
        <v>810</v>
      </c>
      <c r="E65" s="257" t="s">
        <v>819</v>
      </c>
      <c r="F65" s="229"/>
      <c r="G65" s="300">
        <v>5908306</v>
      </c>
    </row>
    <row r="66" spans="2:7" s="59" customFormat="1" ht="34.5" customHeight="1" thickBot="1">
      <c r="B66" s="618"/>
      <c r="C66" s="469" t="s">
        <v>728</v>
      </c>
      <c r="D66" s="470"/>
      <c r="E66" s="471"/>
      <c r="F66" s="466"/>
      <c r="G66" s="472">
        <f>SUM(G54:G65)</f>
        <v>50828589.32</v>
      </c>
    </row>
    <row r="67" spans="2:7" s="59" customFormat="1" ht="20.25">
      <c r="B67" s="620" t="s">
        <v>860</v>
      </c>
      <c r="C67" s="474" t="s">
        <v>438</v>
      </c>
      <c r="D67" s="254" t="s">
        <v>810</v>
      </c>
      <c r="E67" s="254" t="s">
        <v>811</v>
      </c>
      <c r="F67" s="475"/>
      <c r="G67" s="299">
        <v>4353128</v>
      </c>
    </row>
    <row r="68" spans="2:7" s="59" customFormat="1" ht="20.25">
      <c r="B68" s="621"/>
      <c r="C68" s="473" t="s">
        <v>438</v>
      </c>
      <c r="D68" s="255" t="s">
        <v>810</v>
      </c>
      <c r="E68" s="255" t="s">
        <v>812</v>
      </c>
      <c r="F68" s="467"/>
      <c r="G68" s="476"/>
    </row>
    <row r="69" spans="2:7" s="59" customFormat="1" ht="20.25">
      <c r="B69" s="621"/>
      <c r="C69" s="473" t="s">
        <v>438</v>
      </c>
      <c r="D69" s="255" t="s">
        <v>810</v>
      </c>
      <c r="E69" s="255" t="s">
        <v>813</v>
      </c>
      <c r="F69" s="467"/>
      <c r="G69" s="476">
        <v>6324470</v>
      </c>
    </row>
    <row r="70" spans="2:7" s="59" customFormat="1" ht="20.25">
      <c r="B70" s="621"/>
      <c r="C70" s="473" t="s">
        <v>438</v>
      </c>
      <c r="D70" s="255" t="s">
        <v>814</v>
      </c>
      <c r="E70" s="255" t="s">
        <v>813</v>
      </c>
      <c r="F70" s="467"/>
      <c r="G70" s="476"/>
    </row>
    <row r="71" spans="2:7" s="59" customFormat="1" ht="20.25">
      <c r="B71" s="621"/>
      <c r="C71" s="473" t="s">
        <v>438</v>
      </c>
      <c r="D71" s="255" t="s">
        <v>815</v>
      </c>
      <c r="E71" s="255" t="s">
        <v>813</v>
      </c>
      <c r="F71" s="467"/>
      <c r="G71" s="476"/>
    </row>
    <row r="72" spans="2:7" s="59" customFormat="1" ht="20.25">
      <c r="B72" s="621"/>
      <c r="C72" s="473" t="s">
        <v>438</v>
      </c>
      <c r="D72" s="255" t="s">
        <v>816</v>
      </c>
      <c r="E72" s="255" t="s">
        <v>816</v>
      </c>
      <c r="F72" s="467"/>
      <c r="G72" s="476">
        <v>15</v>
      </c>
    </row>
    <row r="73" spans="2:7" s="59" customFormat="1" ht="20.25">
      <c r="B73" s="621"/>
      <c r="C73" s="473" t="s">
        <v>438</v>
      </c>
      <c r="D73" s="255" t="s">
        <v>810</v>
      </c>
      <c r="E73" s="255" t="s">
        <v>817</v>
      </c>
      <c r="F73" s="467"/>
      <c r="G73" s="476">
        <v>355006</v>
      </c>
    </row>
    <row r="74" spans="2:7" s="59" customFormat="1" ht="20.25">
      <c r="B74" s="621"/>
      <c r="C74" s="473" t="s">
        <v>438</v>
      </c>
      <c r="D74" s="255" t="s">
        <v>810</v>
      </c>
      <c r="E74" s="255" t="s">
        <v>834</v>
      </c>
      <c r="F74" s="467"/>
      <c r="G74" s="476">
        <v>10020686</v>
      </c>
    </row>
    <row r="75" spans="2:7" s="59" customFormat="1" ht="20.25">
      <c r="B75" s="621"/>
      <c r="C75" s="473" t="s">
        <v>438</v>
      </c>
      <c r="D75" s="255" t="s">
        <v>835</v>
      </c>
      <c r="E75" s="255" t="s">
        <v>813</v>
      </c>
      <c r="F75" s="467"/>
      <c r="G75" s="476">
        <v>6840969</v>
      </c>
    </row>
    <row r="76" spans="2:7" s="59" customFormat="1" ht="20.25">
      <c r="B76" s="621"/>
      <c r="C76" s="473" t="s">
        <v>438</v>
      </c>
      <c r="D76" s="255" t="s">
        <v>836</v>
      </c>
      <c r="E76" s="255" t="s">
        <v>837</v>
      </c>
      <c r="F76" s="467"/>
      <c r="G76" s="476"/>
    </row>
    <row r="77" spans="2:7" s="59" customFormat="1" ht="20.25">
      <c r="B77" s="621"/>
      <c r="C77" s="287" t="s">
        <v>438</v>
      </c>
      <c r="D77" s="255" t="s">
        <v>838</v>
      </c>
      <c r="E77" s="255" t="s">
        <v>839</v>
      </c>
      <c r="F77" s="467"/>
      <c r="G77" s="476"/>
    </row>
    <row r="78" spans="2:7" s="59" customFormat="1" ht="20.25">
      <c r="B78" s="621"/>
      <c r="C78" s="473" t="s">
        <v>438</v>
      </c>
      <c r="D78" s="255" t="s">
        <v>810</v>
      </c>
      <c r="E78" s="255" t="s">
        <v>819</v>
      </c>
      <c r="F78" s="467"/>
      <c r="G78" s="476">
        <v>580</v>
      </c>
    </row>
    <row r="79" spans="2:7" s="59" customFormat="1" ht="21" thickBot="1">
      <c r="B79" s="621"/>
      <c r="C79" s="477" t="s">
        <v>438</v>
      </c>
      <c r="D79" s="276" t="s">
        <v>901</v>
      </c>
      <c r="E79" s="276" t="s">
        <v>813</v>
      </c>
      <c r="F79" s="229"/>
      <c r="G79" s="478">
        <v>3272146</v>
      </c>
    </row>
    <row r="80" spans="2:7" s="59" customFormat="1" ht="34.5" customHeight="1" thickBot="1">
      <c r="B80" s="619"/>
      <c r="C80" s="294" t="s">
        <v>728</v>
      </c>
      <c r="D80" s="295"/>
      <c r="E80" s="296"/>
      <c r="F80" s="259"/>
      <c r="G80" s="258">
        <f>SUM(G67:G79)</f>
        <v>31167000</v>
      </c>
    </row>
    <row r="82" spans="2:7" ht="15.75">
      <c r="B82" s="608" t="s">
        <v>890</v>
      </c>
      <c r="C82" s="608"/>
      <c r="D82" s="20"/>
      <c r="E82" s="33"/>
      <c r="F82" s="34" t="s">
        <v>75</v>
      </c>
      <c r="G82" s="20"/>
    </row>
    <row r="83" spans="2:8" ht="15.75">
      <c r="B83" s="20"/>
      <c r="C83" s="20"/>
      <c r="D83" s="33" t="s">
        <v>74</v>
      </c>
      <c r="E83" s="20"/>
      <c r="F83" s="20"/>
      <c r="G83" s="20"/>
      <c r="H83" s="20"/>
    </row>
    <row r="84" ht="15.75">
      <c r="G84" s="468"/>
    </row>
  </sheetData>
  <sheetProtection/>
  <mergeCells count="7">
    <mergeCell ref="B82:C82"/>
    <mergeCell ref="B7:G7"/>
    <mergeCell ref="B28:B40"/>
    <mergeCell ref="B14:B27"/>
    <mergeCell ref="B41:B53"/>
    <mergeCell ref="B54:B66"/>
    <mergeCell ref="B67:B80"/>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42"/>
  <sheetViews>
    <sheetView zoomScale="90" zoomScaleNormal="90" zoomScalePageLayoutView="0" workbookViewId="0" topLeftCell="A4">
      <selection activeCell="F16" sqref="F16"/>
    </sheetView>
  </sheetViews>
  <sheetFormatPr defaultColWidth="9.140625" defaultRowHeight="12.75"/>
  <cols>
    <col min="1" max="1" width="6.57421875" style="411" customWidth="1"/>
    <col min="2" max="2" width="49.28125" style="411" customWidth="1"/>
    <col min="3" max="6" width="13.7109375" style="411" customWidth="1"/>
    <col min="7" max="7" width="13.8515625" style="411" customWidth="1"/>
    <col min="8" max="17" width="13.7109375" style="411" customWidth="1"/>
    <col min="18" max="16384" width="9.140625" style="411" customWidth="1"/>
  </cols>
  <sheetData>
    <row r="1" s="391" customFormat="1" ht="15">
      <c r="L1" s="392" t="s">
        <v>632</v>
      </c>
    </row>
    <row r="2" s="391" customFormat="1" ht="14.25"/>
    <row r="3" spans="1:12" s="391" customFormat="1" ht="15.75" customHeight="1">
      <c r="A3" s="625" t="s">
        <v>642</v>
      </c>
      <c r="B3" s="625"/>
      <c r="C3" s="625"/>
      <c r="D3" s="625"/>
      <c r="E3" s="625"/>
      <c r="F3" s="625"/>
      <c r="G3" s="625"/>
      <c r="H3" s="625"/>
      <c r="I3" s="625"/>
      <c r="J3" s="625"/>
      <c r="K3" s="625"/>
      <c r="L3" s="625"/>
    </row>
    <row r="4" s="391" customFormat="1" ht="14.25"/>
    <row r="5" spans="1:7" s="391" customFormat="1" ht="15" thickBot="1">
      <c r="A5" s="393"/>
      <c r="B5" s="393"/>
      <c r="C5" s="393"/>
      <c r="D5" s="393"/>
      <c r="E5" s="393"/>
      <c r="F5" s="393"/>
      <c r="G5" s="394" t="s">
        <v>752</v>
      </c>
    </row>
    <row r="6" spans="1:7" s="391" customFormat="1" ht="88.5" customHeight="1">
      <c r="A6" s="423" t="s">
        <v>610</v>
      </c>
      <c r="B6" s="479" t="s">
        <v>739</v>
      </c>
      <c r="C6" s="480" t="s">
        <v>751</v>
      </c>
      <c r="D6" s="480" t="s">
        <v>740</v>
      </c>
      <c r="E6" s="480" t="s">
        <v>741</v>
      </c>
      <c r="F6" s="480" t="s">
        <v>742</v>
      </c>
      <c r="G6" s="479" t="s">
        <v>744</v>
      </c>
    </row>
    <row r="7" spans="1:11" s="391" customFormat="1" ht="14.25">
      <c r="A7" s="481">
        <v>1</v>
      </c>
      <c r="B7" s="482" t="s">
        <v>875</v>
      </c>
      <c r="C7" s="416">
        <v>1</v>
      </c>
      <c r="D7" s="399">
        <v>2019</v>
      </c>
      <c r="E7" s="399">
        <v>2019</v>
      </c>
      <c r="F7" s="400">
        <v>400</v>
      </c>
      <c r="G7" s="400">
        <v>400</v>
      </c>
      <c r="H7" s="397"/>
      <c r="I7" s="398"/>
      <c r="J7" s="397"/>
      <c r="K7" s="398"/>
    </row>
    <row r="8" spans="1:11" s="391" customFormat="1" ht="14.25">
      <c r="A8" s="481">
        <v>2</v>
      </c>
      <c r="B8" s="331" t="s">
        <v>872</v>
      </c>
      <c r="C8" s="416">
        <v>4</v>
      </c>
      <c r="D8" s="399" t="s">
        <v>876</v>
      </c>
      <c r="E8" s="399" t="s">
        <v>876</v>
      </c>
      <c r="F8" s="400">
        <v>9950</v>
      </c>
      <c r="G8" s="400">
        <v>9950</v>
      </c>
      <c r="H8" s="397"/>
      <c r="I8" s="398"/>
      <c r="J8" s="397"/>
      <c r="K8" s="398"/>
    </row>
    <row r="9" spans="1:11" s="391" customFormat="1" ht="14.25">
      <c r="A9" s="481">
        <v>3</v>
      </c>
      <c r="B9" s="342" t="s">
        <v>829</v>
      </c>
      <c r="C9" s="416">
        <v>1</v>
      </c>
      <c r="D9" s="399" t="s">
        <v>876</v>
      </c>
      <c r="E9" s="399" t="s">
        <v>876</v>
      </c>
      <c r="F9" s="400">
        <v>1000</v>
      </c>
      <c r="G9" s="400">
        <v>1000</v>
      </c>
      <c r="H9" s="397"/>
      <c r="I9" s="398"/>
      <c r="J9" s="397"/>
      <c r="K9" s="398"/>
    </row>
    <row r="10" spans="1:11" s="391" customFormat="1" ht="14.25">
      <c r="A10" s="481">
        <v>4</v>
      </c>
      <c r="B10" s="344" t="s">
        <v>881</v>
      </c>
      <c r="C10" s="416">
        <v>1</v>
      </c>
      <c r="D10" s="399" t="s">
        <v>876</v>
      </c>
      <c r="E10" s="399" t="s">
        <v>876</v>
      </c>
      <c r="F10" s="400">
        <v>998</v>
      </c>
      <c r="G10" s="400">
        <v>998</v>
      </c>
      <c r="H10" s="397"/>
      <c r="I10" s="398"/>
      <c r="J10" s="397"/>
      <c r="K10" s="398"/>
    </row>
    <row r="11" spans="1:11" s="391" customFormat="1" ht="14.25">
      <c r="A11" s="481">
        <v>5</v>
      </c>
      <c r="B11" s="344" t="s">
        <v>867</v>
      </c>
      <c r="C11" s="416">
        <v>1</v>
      </c>
      <c r="D11" s="399" t="s">
        <v>876</v>
      </c>
      <c r="E11" s="399" t="s">
        <v>876</v>
      </c>
      <c r="F11" s="400">
        <v>15990</v>
      </c>
      <c r="G11" s="400">
        <v>15990</v>
      </c>
      <c r="H11" s="397"/>
      <c r="I11" s="398"/>
      <c r="J11" s="397"/>
      <c r="K11" s="398"/>
    </row>
    <row r="12" spans="1:11" s="391" customFormat="1" ht="14.25">
      <c r="A12" s="481">
        <v>6</v>
      </c>
      <c r="B12" s="344" t="s">
        <v>868</v>
      </c>
      <c r="C12" s="416">
        <v>1</v>
      </c>
      <c r="D12" s="399" t="s">
        <v>876</v>
      </c>
      <c r="E12" s="399" t="s">
        <v>876</v>
      </c>
      <c r="F12" s="400">
        <v>2765</v>
      </c>
      <c r="G12" s="400">
        <v>2765</v>
      </c>
      <c r="H12" s="397"/>
      <c r="I12" s="398"/>
      <c r="J12" s="397"/>
      <c r="K12" s="398"/>
    </row>
    <row r="13" spans="1:11" s="391" customFormat="1" ht="25.5">
      <c r="A13" s="481">
        <v>7</v>
      </c>
      <c r="B13" s="489" t="s">
        <v>907</v>
      </c>
      <c r="C13" s="416">
        <v>4</v>
      </c>
      <c r="D13" s="399" t="s">
        <v>876</v>
      </c>
      <c r="E13" s="399" t="s">
        <v>876</v>
      </c>
      <c r="F13" s="400">
        <v>7200</v>
      </c>
      <c r="G13" s="400">
        <v>7200</v>
      </c>
      <c r="H13" s="397"/>
      <c r="I13" s="398"/>
      <c r="J13" s="397"/>
      <c r="K13" s="398"/>
    </row>
    <row r="14" spans="1:11" s="391" customFormat="1" ht="14.25">
      <c r="A14" s="481">
        <v>8</v>
      </c>
      <c r="B14" s="342" t="s">
        <v>905</v>
      </c>
      <c r="C14" s="416">
        <v>5</v>
      </c>
      <c r="D14" s="399" t="s">
        <v>876</v>
      </c>
      <c r="E14" s="399" t="s">
        <v>876</v>
      </c>
      <c r="F14" s="400">
        <v>12870</v>
      </c>
      <c r="G14" s="400">
        <v>12870</v>
      </c>
      <c r="H14" s="397"/>
      <c r="I14" s="398"/>
      <c r="J14" s="397"/>
      <c r="K14" s="398"/>
    </row>
    <row r="15" spans="1:11" s="391" customFormat="1" ht="14.25">
      <c r="A15" s="481">
        <v>9</v>
      </c>
      <c r="B15" s="342" t="s">
        <v>906</v>
      </c>
      <c r="C15" s="416">
        <v>5</v>
      </c>
      <c r="D15" s="399" t="s">
        <v>876</v>
      </c>
      <c r="E15" s="399" t="s">
        <v>876</v>
      </c>
      <c r="F15" s="400">
        <v>11729</v>
      </c>
      <c r="G15" s="400">
        <v>11729</v>
      </c>
      <c r="H15" s="397"/>
      <c r="I15" s="398"/>
      <c r="J15" s="397"/>
      <c r="K15" s="398"/>
    </row>
    <row r="16" spans="1:10" s="391" customFormat="1" ht="14.25">
      <c r="A16" s="622" t="s">
        <v>743</v>
      </c>
      <c r="B16" s="622"/>
      <c r="C16" s="483"/>
      <c r="D16" s="483"/>
      <c r="E16" s="484"/>
      <c r="F16" s="485">
        <f>SUM(F7:F15)</f>
        <v>62902</v>
      </c>
      <c r="G16" s="485">
        <f>SUM(G7:G15)</f>
        <v>62902</v>
      </c>
      <c r="H16" s="401"/>
      <c r="I16" s="401"/>
      <c r="J16" s="401"/>
    </row>
    <row r="17" spans="1:10" s="391" customFormat="1" ht="15" thickBot="1">
      <c r="A17" s="397"/>
      <c r="B17" s="397"/>
      <c r="C17" s="403"/>
      <c r="D17" s="403"/>
      <c r="E17" s="404"/>
      <c r="F17" s="418"/>
      <c r="G17" s="418"/>
      <c r="H17" s="401"/>
      <c r="I17" s="401"/>
      <c r="J17" s="401"/>
    </row>
    <row r="18" spans="1:10" s="391" customFormat="1" ht="14.25">
      <c r="A18" s="397"/>
      <c r="B18" s="402"/>
      <c r="C18" s="403"/>
      <c r="D18" s="403"/>
      <c r="E18" s="404"/>
      <c r="F18" s="404"/>
      <c r="G18" s="404"/>
      <c r="H18" s="401"/>
      <c r="I18" s="401"/>
      <c r="J18" s="401"/>
    </row>
    <row r="19" spans="1:10" s="391" customFormat="1" ht="19.5" customHeight="1">
      <c r="A19" s="405" t="s">
        <v>908</v>
      </c>
      <c r="B19" s="397"/>
      <c r="C19" s="403"/>
      <c r="D19" s="403"/>
      <c r="E19" s="404"/>
      <c r="F19" s="404"/>
      <c r="G19" s="404"/>
      <c r="H19" s="401"/>
      <c r="I19" s="401"/>
      <c r="J19" s="401"/>
    </row>
    <row r="20" spans="1:12" s="391" customFormat="1" ht="15" thickBot="1">
      <c r="A20" s="393"/>
      <c r="B20" s="393"/>
      <c r="C20" s="393"/>
      <c r="D20" s="393"/>
      <c r="E20" s="393"/>
      <c r="F20" s="393"/>
      <c r="G20" s="393"/>
      <c r="H20" s="393"/>
      <c r="L20" s="394" t="s">
        <v>752</v>
      </c>
    </row>
    <row r="21" spans="1:12" s="391" customFormat="1" ht="15" thickBot="1">
      <c r="A21" s="629" t="s">
        <v>610</v>
      </c>
      <c r="B21" s="631" t="s">
        <v>739</v>
      </c>
      <c r="C21" s="626" t="s">
        <v>745</v>
      </c>
      <c r="D21" s="627"/>
      <c r="E21" s="626" t="s">
        <v>849</v>
      </c>
      <c r="F21" s="627"/>
      <c r="G21" s="628" t="s">
        <v>861</v>
      </c>
      <c r="H21" s="627"/>
      <c r="I21" s="626" t="s">
        <v>862</v>
      </c>
      <c r="J21" s="627"/>
      <c r="K21" s="626" t="s">
        <v>863</v>
      </c>
      <c r="L21" s="627"/>
    </row>
    <row r="22" spans="1:12" s="391" customFormat="1" ht="22.5" customHeight="1" thickBot="1">
      <c r="A22" s="630"/>
      <c r="B22" s="632"/>
      <c r="C22" s="406" t="s">
        <v>747</v>
      </c>
      <c r="D22" s="407" t="s">
        <v>746</v>
      </c>
      <c r="E22" s="396" t="s">
        <v>747</v>
      </c>
      <c r="F22" s="395" t="s">
        <v>746</v>
      </c>
      <c r="G22" s="408" t="s">
        <v>747</v>
      </c>
      <c r="H22" s="407" t="s">
        <v>746</v>
      </c>
      <c r="I22" s="406" t="s">
        <v>747</v>
      </c>
      <c r="J22" s="407" t="s">
        <v>746</v>
      </c>
      <c r="K22" s="406" t="s">
        <v>747</v>
      </c>
      <c r="L22" s="407" t="s">
        <v>746</v>
      </c>
    </row>
    <row r="23" spans="1:12" s="391" customFormat="1" ht="22.5" customHeight="1">
      <c r="A23" s="491">
        <v>1</v>
      </c>
      <c r="B23" s="492" t="s">
        <v>867</v>
      </c>
      <c r="C23" s="493">
        <v>16000</v>
      </c>
      <c r="D23" s="493">
        <v>15990</v>
      </c>
      <c r="E23" s="493"/>
      <c r="F23" s="493"/>
      <c r="G23" s="493">
        <v>16000</v>
      </c>
      <c r="H23" s="493"/>
      <c r="I23" s="493">
        <v>16000</v>
      </c>
      <c r="J23" s="493"/>
      <c r="K23" s="493">
        <v>16000</v>
      </c>
      <c r="L23" s="494">
        <v>15990</v>
      </c>
    </row>
    <row r="24" spans="1:12" s="391" customFormat="1" ht="22.5" customHeight="1">
      <c r="A24" s="419">
        <v>2</v>
      </c>
      <c r="B24" s="342" t="s">
        <v>868</v>
      </c>
      <c r="C24" s="341">
        <v>3000</v>
      </c>
      <c r="D24" s="341">
        <v>2765</v>
      </c>
      <c r="E24" s="341"/>
      <c r="F24" s="341"/>
      <c r="G24" s="341">
        <v>3000</v>
      </c>
      <c r="H24" s="341"/>
      <c r="I24" s="341">
        <v>3000</v>
      </c>
      <c r="J24" s="341"/>
      <c r="K24" s="341">
        <v>3000</v>
      </c>
      <c r="L24" s="420">
        <v>2765</v>
      </c>
    </row>
    <row r="25" spans="1:12" s="391" customFormat="1" ht="22.5" customHeight="1">
      <c r="A25" s="419">
        <v>3</v>
      </c>
      <c r="B25" s="342" t="s">
        <v>869</v>
      </c>
      <c r="C25" s="341">
        <v>3000</v>
      </c>
      <c r="D25" s="341"/>
      <c r="E25" s="341"/>
      <c r="F25" s="341"/>
      <c r="G25" s="341">
        <v>3000</v>
      </c>
      <c r="H25" s="341"/>
      <c r="I25" s="341">
        <v>3000</v>
      </c>
      <c r="J25" s="341"/>
      <c r="K25" s="341">
        <v>3000</v>
      </c>
      <c r="L25" s="420"/>
    </row>
    <row r="26" spans="1:12" s="391" customFormat="1" ht="22.5" customHeight="1">
      <c r="A26" s="419">
        <v>4</v>
      </c>
      <c r="B26" s="342" t="s">
        <v>870</v>
      </c>
      <c r="C26" s="343">
        <v>200</v>
      </c>
      <c r="D26" s="343"/>
      <c r="E26" s="343"/>
      <c r="F26" s="343"/>
      <c r="G26" s="343" t="s">
        <v>833</v>
      </c>
      <c r="H26" s="343"/>
      <c r="I26" s="343">
        <v>200</v>
      </c>
      <c r="J26" s="343"/>
      <c r="K26" s="343">
        <v>200</v>
      </c>
      <c r="L26" s="421"/>
    </row>
    <row r="27" spans="1:12" s="391" customFormat="1" ht="22.5" customHeight="1">
      <c r="A27" s="419">
        <v>5</v>
      </c>
      <c r="B27" s="342" t="s">
        <v>829</v>
      </c>
      <c r="C27" s="341">
        <v>1000</v>
      </c>
      <c r="D27" s="341">
        <v>1000</v>
      </c>
      <c r="E27" s="341"/>
      <c r="F27" s="341"/>
      <c r="G27" s="341" t="s">
        <v>833</v>
      </c>
      <c r="H27" s="341"/>
      <c r="I27" s="341">
        <v>1000</v>
      </c>
      <c r="J27" s="341">
        <v>664</v>
      </c>
      <c r="K27" s="341">
        <v>1000</v>
      </c>
      <c r="L27" s="420">
        <v>1000</v>
      </c>
    </row>
    <row r="28" spans="1:12" s="391" customFormat="1" ht="22.5" customHeight="1">
      <c r="A28" s="419">
        <v>6</v>
      </c>
      <c r="B28" s="342" t="s">
        <v>871</v>
      </c>
      <c r="C28" s="341">
        <v>2500</v>
      </c>
      <c r="D28" s="341"/>
      <c r="E28" s="341"/>
      <c r="F28" s="341"/>
      <c r="G28" s="341" t="s">
        <v>833</v>
      </c>
      <c r="H28" s="341"/>
      <c r="I28" s="341">
        <v>2500</v>
      </c>
      <c r="J28" s="341"/>
      <c r="K28" s="341">
        <v>2500</v>
      </c>
      <c r="L28" s="420"/>
    </row>
    <row r="29" spans="1:12" s="391" customFormat="1" ht="27">
      <c r="A29" s="419">
        <v>7</v>
      </c>
      <c r="B29" s="490" t="s">
        <v>902</v>
      </c>
      <c r="C29" s="341">
        <v>7200</v>
      </c>
      <c r="D29" s="341">
        <v>7200</v>
      </c>
      <c r="E29" s="341">
        <v>7200</v>
      </c>
      <c r="F29" s="341"/>
      <c r="G29" s="341">
        <v>7200</v>
      </c>
      <c r="H29" s="341"/>
      <c r="I29" s="341">
        <v>7200</v>
      </c>
      <c r="J29" s="341"/>
      <c r="K29" s="341">
        <v>7200</v>
      </c>
      <c r="L29" s="420">
        <v>7200</v>
      </c>
    </row>
    <row r="30" spans="1:12" s="409" customFormat="1" ht="14.25">
      <c r="A30" s="419">
        <v>8</v>
      </c>
      <c r="B30" s="342" t="s">
        <v>872</v>
      </c>
      <c r="C30" s="368">
        <v>9950</v>
      </c>
      <c r="D30" s="368">
        <v>9950</v>
      </c>
      <c r="E30" s="368">
        <v>9950</v>
      </c>
      <c r="F30" s="368">
        <v>9950</v>
      </c>
      <c r="G30" s="368">
        <v>9950</v>
      </c>
      <c r="H30" s="368">
        <v>9950</v>
      </c>
      <c r="I30" s="368">
        <v>9950</v>
      </c>
      <c r="J30" s="368">
        <v>9950</v>
      </c>
      <c r="K30" s="368">
        <v>9950</v>
      </c>
      <c r="L30" s="422">
        <v>9950</v>
      </c>
    </row>
    <row r="31" spans="1:12" s="391" customFormat="1" ht="22.5" customHeight="1">
      <c r="A31" s="419">
        <v>9</v>
      </c>
      <c r="B31" s="342" t="s">
        <v>873</v>
      </c>
      <c r="C31" s="341">
        <v>2500</v>
      </c>
      <c r="D31" s="341"/>
      <c r="E31" s="341">
        <v>2500</v>
      </c>
      <c r="F31" s="341"/>
      <c r="G31" s="341">
        <v>2500</v>
      </c>
      <c r="H31" s="341"/>
      <c r="I31" s="341">
        <v>2500</v>
      </c>
      <c r="J31" s="341"/>
      <c r="K31" s="341">
        <v>2500</v>
      </c>
      <c r="L31" s="420"/>
    </row>
    <row r="32" spans="1:12" s="391" customFormat="1" ht="22.5" customHeight="1">
      <c r="A32" s="419">
        <v>10</v>
      </c>
      <c r="B32" s="342" t="s">
        <v>874</v>
      </c>
      <c r="C32" s="341">
        <v>1000</v>
      </c>
      <c r="D32" s="341">
        <v>998</v>
      </c>
      <c r="E32" s="341">
        <v>1000</v>
      </c>
      <c r="F32" s="341"/>
      <c r="G32" s="341">
        <v>1000</v>
      </c>
      <c r="H32" s="341"/>
      <c r="I32" s="341">
        <v>1000</v>
      </c>
      <c r="J32" s="341">
        <v>998</v>
      </c>
      <c r="K32" s="341">
        <v>1000</v>
      </c>
      <c r="L32" s="420">
        <v>998</v>
      </c>
    </row>
    <row r="33" spans="1:12" s="391" customFormat="1" ht="22.5" customHeight="1">
      <c r="A33" s="419">
        <v>11</v>
      </c>
      <c r="B33" s="342" t="s">
        <v>875</v>
      </c>
      <c r="C33" s="341"/>
      <c r="D33" s="341">
        <v>400</v>
      </c>
      <c r="E33" s="341"/>
      <c r="F33" s="341">
        <v>400</v>
      </c>
      <c r="G33" s="341"/>
      <c r="H33" s="341">
        <v>400</v>
      </c>
      <c r="I33" s="341"/>
      <c r="J33" s="341">
        <v>400</v>
      </c>
      <c r="K33" s="341"/>
      <c r="L33" s="420">
        <v>400</v>
      </c>
    </row>
    <row r="34" spans="1:12" s="391" customFormat="1" ht="22.5" customHeight="1">
      <c r="A34" s="486">
        <v>12</v>
      </c>
      <c r="B34" s="342" t="s">
        <v>903</v>
      </c>
      <c r="C34" s="487">
        <v>2000</v>
      </c>
      <c r="D34" s="487"/>
      <c r="E34" s="487"/>
      <c r="F34" s="487"/>
      <c r="G34" s="487"/>
      <c r="H34" s="487"/>
      <c r="I34" s="487"/>
      <c r="J34" s="487"/>
      <c r="K34" s="487">
        <v>2000</v>
      </c>
      <c r="L34" s="488"/>
    </row>
    <row r="35" spans="1:12" s="391" customFormat="1" ht="22.5" customHeight="1">
      <c r="A35" s="486">
        <v>13</v>
      </c>
      <c r="B35" s="342" t="s">
        <v>904</v>
      </c>
      <c r="C35" s="487">
        <v>1000</v>
      </c>
      <c r="D35" s="487"/>
      <c r="E35" s="487"/>
      <c r="F35" s="487"/>
      <c r="G35" s="487"/>
      <c r="H35" s="487"/>
      <c r="I35" s="487"/>
      <c r="J35" s="487"/>
      <c r="K35" s="487">
        <v>1000</v>
      </c>
      <c r="L35" s="488"/>
    </row>
    <row r="36" spans="1:12" s="391" customFormat="1" ht="22.5" customHeight="1">
      <c r="A36" s="486">
        <v>14</v>
      </c>
      <c r="B36" s="342" t="s">
        <v>905</v>
      </c>
      <c r="C36" s="487">
        <v>12870</v>
      </c>
      <c r="D36" s="487">
        <v>12870</v>
      </c>
      <c r="E36" s="487"/>
      <c r="F36" s="487"/>
      <c r="G36" s="487"/>
      <c r="H36" s="487"/>
      <c r="I36" s="487"/>
      <c r="J36" s="487"/>
      <c r="K36" s="487">
        <v>12870</v>
      </c>
      <c r="L36" s="488">
        <v>12870</v>
      </c>
    </row>
    <row r="37" spans="1:12" s="391" customFormat="1" ht="22.5" customHeight="1" thickBot="1">
      <c r="A37" s="486">
        <v>15</v>
      </c>
      <c r="B37" s="495" t="s">
        <v>906</v>
      </c>
      <c r="C37" s="487">
        <v>11700</v>
      </c>
      <c r="D37" s="487">
        <v>11729</v>
      </c>
      <c r="E37" s="487"/>
      <c r="F37" s="487"/>
      <c r="G37" s="487"/>
      <c r="H37" s="487"/>
      <c r="I37" s="487"/>
      <c r="J37" s="487"/>
      <c r="K37" s="487">
        <v>11700</v>
      </c>
      <c r="L37" s="488">
        <v>11729</v>
      </c>
    </row>
    <row r="38" spans="1:12" s="391" customFormat="1" ht="15.75" thickBot="1">
      <c r="A38" s="623" t="s">
        <v>743</v>
      </c>
      <c r="B38" s="624"/>
      <c r="C38" s="496">
        <f>SUM(C23:C37)</f>
        <v>73920</v>
      </c>
      <c r="D38" s="496">
        <f aca="true" t="shared" si="0" ref="D38:L38">SUM(D23:D37)</f>
        <v>62902</v>
      </c>
      <c r="E38" s="496">
        <f t="shared" si="0"/>
        <v>20650</v>
      </c>
      <c r="F38" s="496">
        <f t="shared" si="0"/>
        <v>10350</v>
      </c>
      <c r="G38" s="496">
        <f t="shared" si="0"/>
        <v>42650</v>
      </c>
      <c r="H38" s="496">
        <f t="shared" si="0"/>
        <v>10350</v>
      </c>
      <c r="I38" s="496">
        <f>SUM(I23:I37)</f>
        <v>46350</v>
      </c>
      <c r="J38" s="496">
        <f>SUM(J23:J37)</f>
        <v>12012</v>
      </c>
      <c r="K38" s="496">
        <f t="shared" si="0"/>
        <v>73920</v>
      </c>
      <c r="L38" s="497">
        <f t="shared" si="0"/>
        <v>62902</v>
      </c>
    </row>
    <row r="39" ht="12.75">
      <c r="A39" s="410"/>
    </row>
    <row r="40" ht="14.25">
      <c r="F40" s="412"/>
    </row>
    <row r="41" ht="15">
      <c r="B41" s="413" t="s">
        <v>890</v>
      </c>
    </row>
    <row r="42" ht="12.75">
      <c r="F42" s="414"/>
    </row>
  </sheetData>
  <sheetProtection/>
  <mergeCells count="10">
    <mergeCell ref="A16:B16"/>
    <mergeCell ref="A38:B38"/>
    <mergeCell ref="A3:L3"/>
    <mergeCell ref="C21:D21"/>
    <mergeCell ref="E21:F21"/>
    <mergeCell ref="G21:H21"/>
    <mergeCell ref="I21:J21"/>
    <mergeCell ref="K21:L21"/>
    <mergeCell ref="A21:A22"/>
    <mergeCell ref="B21:B22"/>
  </mergeCells>
  <printOptions/>
  <pageMargins left="0.25" right="0.25" top="0.75" bottom="0.75" header="0.3" footer="0.3"/>
  <pageSetup fitToHeight="1" fitToWidth="1" orientation="landscape" scale="64" r:id="rId1"/>
</worksheet>
</file>

<file path=xl/worksheets/sheet13.xml><?xml version="1.0" encoding="utf-8"?>
<worksheet xmlns="http://schemas.openxmlformats.org/spreadsheetml/2006/main" xmlns:r="http://schemas.openxmlformats.org/officeDocument/2006/relationships">
  <sheetPr>
    <tabColor rgb="FFFFFF00"/>
  </sheetPr>
  <dimension ref="B2:J75"/>
  <sheetViews>
    <sheetView zoomScale="90" zoomScaleNormal="90" zoomScalePageLayoutView="0" workbookViewId="0" topLeftCell="A16">
      <selection activeCell="J16" sqref="J1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10" max="10" width="11.28125" style="0" bestFit="1" customWidth="1"/>
    <col min="11" max="11" width="13.28125" style="0" bestFit="1" customWidth="1"/>
    <col min="12" max="12" width="11.7109375" style="0" customWidth="1"/>
    <col min="13" max="13" width="13.28125" style="0" bestFit="1" customWidth="1"/>
    <col min="14" max="14" width="10.00390625" style="0" bestFit="1" customWidth="1"/>
    <col min="15" max="15" width="11.140625" style="0" bestFit="1" customWidth="1"/>
    <col min="16" max="16" width="11.00390625" style="0" bestFit="1" customWidth="1"/>
    <col min="17" max="17" width="11.28125" style="0" bestFit="1" customWidth="1"/>
    <col min="18" max="18" width="12.140625" style="0" bestFit="1" customWidth="1"/>
    <col min="19" max="20" width="11.140625" style="0" bestFit="1" customWidth="1"/>
    <col min="21" max="21" width="12.140625" style="0" bestFit="1" customWidth="1"/>
    <col min="22" max="22" width="11.140625" style="0" bestFit="1" customWidth="1"/>
    <col min="23" max="23" width="12.140625" style="0" bestFit="1" customWidth="1"/>
  </cols>
  <sheetData>
    <row r="2" spans="2:7" ht="15.75">
      <c r="B2" s="1" t="s">
        <v>755</v>
      </c>
      <c r="C2" s="193"/>
      <c r="D2" s="193"/>
      <c r="E2" s="193"/>
      <c r="F2" s="193"/>
      <c r="G2" s="194" t="s">
        <v>643</v>
      </c>
    </row>
    <row r="3" spans="2:7" ht="15.75">
      <c r="B3" s="1" t="s">
        <v>756</v>
      </c>
      <c r="C3" s="193"/>
      <c r="D3" s="193"/>
      <c r="E3" s="193"/>
      <c r="F3" s="193"/>
      <c r="G3" s="193"/>
    </row>
    <row r="4" spans="2:7" ht="15.75">
      <c r="B4" s="195"/>
      <c r="C4" s="196"/>
      <c r="D4" s="196"/>
      <c r="E4" s="196"/>
      <c r="F4" s="196"/>
      <c r="G4" s="196"/>
    </row>
    <row r="5" spans="2:7" ht="51.75" customHeight="1">
      <c r="B5" s="648" t="s">
        <v>724</v>
      </c>
      <c r="C5" s="648"/>
      <c r="D5" s="648"/>
      <c r="E5" s="648"/>
      <c r="F5" s="648"/>
      <c r="G5" s="648"/>
    </row>
    <row r="6" spans="2:7" ht="12.75">
      <c r="B6" s="649" t="s">
        <v>896</v>
      </c>
      <c r="C6" s="649"/>
      <c r="D6" s="649"/>
      <c r="E6" s="649"/>
      <c r="F6" s="649"/>
      <c r="G6" s="649"/>
    </row>
    <row r="7" spans="2:7" ht="12.75">
      <c r="B7" s="197"/>
      <c r="C7" s="197"/>
      <c r="D7" s="197"/>
      <c r="E7" s="197"/>
      <c r="F7" s="197"/>
      <c r="G7" s="197"/>
    </row>
    <row r="8" spans="2:7" ht="13.5" thickBot="1">
      <c r="B8" s="198"/>
      <c r="C8" s="197"/>
      <c r="D8" s="197"/>
      <c r="E8" s="197"/>
      <c r="F8" s="197"/>
      <c r="G8" s="211" t="s">
        <v>282</v>
      </c>
    </row>
    <row r="9" spans="2:7" ht="12.75">
      <c r="B9" s="650" t="s">
        <v>90</v>
      </c>
      <c r="C9" s="652" t="s">
        <v>125</v>
      </c>
      <c r="D9" s="654" t="s">
        <v>677</v>
      </c>
      <c r="E9" s="654" t="s">
        <v>678</v>
      </c>
      <c r="F9" s="654" t="s">
        <v>609</v>
      </c>
      <c r="G9" s="656" t="s">
        <v>679</v>
      </c>
    </row>
    <row r="10" spans="2:7" ht="13.5" thickBot="1">
      <c r="B10" s="651"/>
      <c r="C10" s="653"/>
      <c r="D10" s="655"/>
      <c r="E10" s="655"/>
      <c r="F10" s="655"/>
      <c r="G10" s="657"/>
    </row>
    <row r="11" spans="2:7" ht="12.75">
      <c r="B11" s="200">
        <v>1</v>
      </c>
      <c r="C11" s="201">
        <v>2</v>
      </c>
      <c r="D11" s="201">
        <v>3</v>
      </c>
      <c r="E11" s="201">
        <v>4</v>
      </c>
      <c r="F11" s="201">
        <v>5</v>
      </c>
      <c r="G11" s="202">
        <v>6</v>
      </c>
    </row>
    <row r="12" spans="2:7" ht="12.75">
      <c r="B12" s="640" t="s">
        <v>680</v>
      </c>
      <c r="C12" s="642" t="s">
        <v>681</v>
      </c>
      <c r="D12" s="643">
        <v>9108</v>
      </c>
      <c r="E12" s="644" t="s">
        <v>8</v>
      </c>
      <c r="F12" s="644"/>
      <c r="G12" s="646"/>
    </row>
    <row r="13" spans="2:7" ht="12.75">
      <c r="B13" s="641"/>
      <c r="C13" s="642"/>
      <c r="D13" s="643"/>
      <c r="E13" s="645"/>
      <c r="F13" s="645"/>
      <c r="G13" s="647"/>
    </row>
    <row r="14" spans="2:7" ht="24.75" customHeight="1">
      <c r="B14" s="203" t="s">
        <v>682</v>
      </c>
      <c r="C14" s="204" t="s">
        <v>683</v>
      </c>
      <c r="D14" s="205">
        <v>9109</v>
      </c>
      <c r="E14" s="348"/>
      <c r="F14" s="348"/>
      <c r="G14" s="347"/>
    </row>
    <row r="15" spans="2:7" ht="24.75" customHeight="1">
      <c r="B15" s="203" t="s">
        <v>684</v>
      </c>
      <c r="C15" s="204" t="s">
        <v>685</v>
      </c>
      <c r="D15" s="205">
        <v>9110</v>
      </c>
      <c r="E15" s="348"/>
      <c r="F15" s="348"/>
      <c r="G15" s="347"/>
    </row>
    <row r="16" spans="2:7" ht="24.75" customHeight="1">
      <c r="B16" s="203" t="s">
        <v>686</v>
      </c>
      <c r="C16" s="204" t="s">
        <v>687</v>
      </c>
      <c r="D16" s="205">
        <v>9111</v>
      </c>
      <c r="E16" s="348"/>
      <c r="F16" s="348"/>
      <c r="G16" s="347"/>
    </row>
    <row r="17" spans="2:7" ht="24.75" customHeight="1">
      <c r="B17" s="203" t="s">
        <v>688</v>
      </c>
      <c r="C17" s="204" t="s">
        <v>689</v>
      </c>
      <c r="D17" s="205">
        <v>9112</v>
      </c>
      <c r="E17" s="348"/>
      <c r="F17" s="348"/>
      <c r="G17" s="347"/>
    </row>
    <row r="18" spans="2:7" ht="24.75" customHeight="1">
      <c r="B18" s="210" t="s">
        <v>690</v>
      </c>
      <c r="C18" s="370" t="s">
        <v>691</v>
      </c>
      <c r="D18" s="371">
        <v>9113</v>
      </c>
      <c r="E18" s="351">
        <f>SUM(E19:E21)</f>
        <v>1505</v>
      </c>
      <c r="F18" s="351">
        <f>SUM(F19:F21)</f>
        <v>0</v>
      </c>
      <c r="G18" s="352">
        <f>SUM(G19:G21)</f>
        <v>1505</v>
      </c>
    </row>
    <row r="19" spans="2:7" ht="24.75" customHeight="1">
      <c r="B19" s="203" t="s">
        <v>692</v>
      </c>
      <c r="C19" s="204" t="s">
        <v>693</v>
      </c>
      <c r="D19" s="205">
        <v>9114</v>
      </c>
      <c r="E19" s="349">
        <v>1505</v>
      </c>
      <c r="F19" s="349"/>
      <c r="G19" s="350">
        <f>SUM(E19-F19)</f>
        <v>1505</v>
      </c>
    </row>
    <row r="20" spans="2:7" ht="24.75" customHeight="1">
      <c r="B20" s="203" t="s">
        <v>694</v>
      </c>
      <c r="C20" s="204" t="s">
        <v>695</v>
      </c>
      <c r="D20" s="205">
        <v>9115</v>
      </c>
      <c r="E20" s="348"/>
      <c r="F20" s="348"/>
      <c r="G20" s="347"/>
    </row>
    <row r="21" spans="2:7" ht="24.75" customHeight="1">
      <c r="B21" s="203" t="s">
        <v>696</v>
      </c>
      <c r="C21" s="204" t="s">
        <v>697</v>
      </c>
      <c r="D21" s="205">
        <v>9116</v>
      </c>
      <c r="E21" s="348"/>
      <c r="F21" s="348"/>
      <c r="G21" s="347"/>
    </row>
    <row r="22" spans="2:10" ht="38.25" customHeight="1">
      <c r="B22" s="210" t="s">
        <v>698</v>
      </c>
      <c r="C22" s="370" t="s">
        <v>699</v>
      </c>
      <c r="D22" s="371">
        <v>9117</v>
      </c>
      <c r="E22" s="353">
        <f>SUM(E23:E27)</f>
        <v>81554</v>
      </c>
      <c r="F22" s="353">
        <f>SUM(F23:F27)</f>
        <v>10762</v>
      </c>
      <c r="G22" s="353">
        <f>SUM(G23:G27)</f>
        <v>70792.00000000001</v>
      </c>
      <c r="H22" s="262"/>
      <c r="I22" s="345"/>
      <c r="J22" s="345"/>
    </row>
    <row r="23" spans="2:10" ht="38.25" customHeight="1">
      <c r="B23" s="203" t="s">
        <v>700</v>
      </c>
      <c r="C23" s="204" t="s">
        <v>701</v>
      </c>
      <c r="D23" s="205">
        <v>9118</v>
      </c>
      <c r="E23" s="354">
        <v>58399.750505588076</v>
      </c>
      <c r="F23" s="354">
        <v>7618.360980859405</v>
      </c>
      <c r="G23" s="355">
        <v>50978.13921360255</v>
      </c>
      <c r="I23" s="345"/>
      <c r="J23" s="373"/>
    </row>
    <row r="24" spans="2:10" ht="48.75" customHeight="1">
      <c r="B24" s="203" t="s">
        <v>702</v>
      </c>
      <c r="C24" s="204" t="s">
        <v>703</v>
      </c>
      <c r="D24" s="205">
        <v>9119</v>
      </c>
      <c r="E24" s="354">
        <v>8937.046301224056</v>
      </c>
      <c r="F24" s="354">
        <v>0</v>
      </c>
      <c r="G24" s="355">
        <v>8683.649397803754</v>
      </c>
      <c r="I24" s="345"/>
      <c r="J24" s="373"/>
    </row>
    <row r="25" spans="2:10" ht="48.75" customHeight="1">
      <c r="B25" s="203" t="s">
        <v>702</v>
      </c>
      <c r="C25" s="204" t="s">
        <v>704</v>
      </c>
      <c r="D25" s="206">
        <v>9120</v>
      </c>
      <c r="E25" s="356">
        <v>10364.606279936135</v>
      </c>
      <c r="F25" s="356">
        <v>3143.639019140595</v>
      </c>
      <c r="G25" s="355">
        <v>7400.810839532413</v>
      </c>
      <c r="I25" s="345"/>
      <c r="J25" s="373"/>
    </row>
    <row r="26" spans="2:10" ht="48">
      <c r="B26" s="203" t="s">
        <v>705</v>
      </c>
      <c r="C26" s="363" t="s">
        <v>706</v>
      </c>
      <c r="D26" s="205">
        <v>9121</v>
      </c>
      <c r="E26" s="356">
        <v>1368.3742416178818</v>
      </c>
      <c r="F26" s="356">
        <v>0</v>
      </c>
      <c r="G26" s="357">
        <v>1275.0020368402409</v>
      </c>
      <c r="I26" s="345"/>
      <c r="J26" s="373"/>
    </row>
    <row r="27" spans="2:10" ht="39.75" customHeight="1">
      <c r="B27" s="203" t="s">
        <v>705</v>
      </c>
      <c r="C27" s="204" t="s">
        <v>707</v>
      </c>
      <c r="D27" s="206">
        <v>9122</v>
      </c>
      <c r="E27" s="356">
        <v>2484.2226716338478</v>
      </c>
      <c r="F27" s="356">
        <v>0</v>
      </c>
      <c r="G27" s="357">
        <v>2454.3985122210415</v>
      </c>
      <c r="I27" s="345"/>
      <c r="J27" s="373"/>
    </row>
    <row r="28" spans="2:7" ht="48" customHeight="1" thickBot="1">
      <c r="B28" s="289" t="s">
        <v>702</v>
      </c>
      <c r="C28" s="207" t="s">
        <v>708</v>
      </c>
      <c r="D28" s="206">
        <v>9123</v>
      </c>
      <c r="E28" s="358"/>
      <c r="F28" s="359"/>
      <c r="G28" s="360"/>
    </row>
    <row r="29" spans="2:7" ht="24.75" customHeight="1" thickBot="1">
      <c r="B29" s="290" t="s">
        <v>709</v>
      </c>
      <c r="C29" s="291" t="s">
        <v>710</v>
      </c>
      <c r="D29" s="292">
        <v>9124</v>
      </c>
      <c r="E29" s="346">
        <f>SUM(E30:E34)</f>
        <v>1643</v>
      </c>
      <c r="F29" s="346">
        <f>SUM(F30:F34)</f>
        <v>0</v>
      </c>
      <c r="G29" s="346">
        <f>SUM(G30:G34)</f>
        <v>1643</v>
      </c>
    </row>
    <row r="30" spans="2:7" ht="24.75" customHeight="1">
      <c r="B30" s="374" t="s">
        <v>711</v>
      </c>
      <c r="C30" s="375" t="s">
        <v>712</v>
      </c>
      <c r="D30" s="372">
        <v>9125</v>
      </c>
      <c r="E30" s="376">
        <v>1490</v>
      </c>
      <c r="F30" s="376"/>
      <c r="G30" s="377">
        <v>1490</v>
      </c>
    </row>
    <row r="31" spans="2:7" ht="24.75" customHeight="1">
      <c r="B31" s="265" t="s">
        <v>713</v>
      </c>
      <c r="C31" s="268" t="s">
        <v>714</v>
      </c>
      <c r="D31" s="205">
        <v>9126</v>
      </c>
      <c r="E31" s="348"/>
      <c r="F31" s="348"/>
      <c r="G31" s="347"/>
    </row>
    <row r="32" spans="2:7" ht="24.75" customHeight="1">
      <c r="B32" s="634" t="s">
        <v>713</v>
      </c>
      <c r="C32" s="635" t="s">
        <v>715</v>
      </c>
      <c r="D32" s="637">
        <v>9127</v>
      </c>
      <c r="E32" s="638"/>
      <c r="F32" s="638"/>
      <c r="G32" s="639"/>
    </row>
    <row r="33" spans="2:7" ht="4.5" customHeight="1">
      <c r="B33" s="634"/>
      <c r="C33" s="636"/>
      <c r="D33" s="637"/>
      <c r="E33" s="638"/>
      <c r="F33" s="638"/>
      <c r="G33" s="639"/>
    </row>
    <row r="34" spans="2:7" ht="24.75" customHeight="1">
      <c r="B34" s="265" t="s">
        <v>716</v>
      </c>
      <c r="C34" s="267" t="s">
        <v>717</v>
      </c>
      <c r="D34" s="205">
        <v>9128</v>
      </c>
      <c r="E34" s="349">
        <v>153</v>
      </c>
      <c r="F34" s="349"/>
      <c r="G34" s="350">
        <v>153</v>
      </c>
    </row>
    <row r="35" spans="2:7" ht="24.75" customHeight="1">
      <c r="B35" s="265" t="s">
        <v>718</v>
      </c>
      <c r="C35" s="267" t="s">
        <v>719</v>
      </c>
      <c r="D35" s="205">
        <v>9129</v>
      </c>
      <c r="E35" s="348"/>
      <c r="F35" s="348"/>
      <c r="G35" s="347"/>
    </row>
    <row r="36" spans="2:7" ht="24.75" customHeight="1" thickBot="1">
      <c r="B36" s="266" t="s">
        <v>720</v>
      </c>
      <c r="C36" s="269" t="s">
        <v>721</v>
      </c>
      <c r="D36" s="199">
        <v>9130</v>
      </c>
      <c r="E36" s="361"/>
      <c r="F36" s="361"/>
      <c r="G36" s="362"/>
    </row>
    <row r="37" spans="2:7" ht="12.75">
      <c r="B37" s="197"/>
      <c r="C37" s="197"/>
      <c r="D37" s="197"/>
      <c r="E37" s="197"/>
      <c r="F37" s="197"/>
      <c r="G37" s="197"/>
    </row>
    <row r="38" spans="2:7" ht="15.75">
      <c r="B38" s="2" t="s">
        <v>895</v>
      </c>
      <c r="C38" s="208"/>
      <c r="D38" s="208"/>
      <c r="E38" s="208" t="s">
        <v>722</v>
      </c>
      <c r="F38" s="208"/>
      <c r="G38" s="208"/>
    </row>
    <row r="39" spans="2:7" ht="15.75">
      <c r="B39" s="208"/>
      <c r="C39" s="209" t="s">
        <v>723</v>
      </c>
      <c r="D39" s="197"/>
      <c r="E39" s="208"/>
      <c r="F39" s="197"/>
      <c r="G39" s="208"/>
    </row>
    <row r="40" spans="2:7" ht="15.75">
      <c r="B40" s="208"/>
      <c r="C40" s="209"/>
      <c r="D40" s="197"/>
      <c r="E40" s="208"/>
      <c r="F40" s="197"/>
      <c r="G40" s="208"/>
    </row>
    <row r="41" spans="2:7" ht="12.75" customHeight="1">
      <c r="B41" s="633" t="s">
        <v>729</v>
      </c>
      <c r="C41" s="633"/>
      <c r="D41" s="633"/>
      <c r="E41" s="633"/>
      <c r="F41" s="633"/>
      <c r="G41" s="633"/>
    </row>
    <row r="42" spans="2:7" ht="12.75">
      <c r="B42" s="633"/>
      <c r="C42" s="633"/>
      <c r="D42" s="633"/>
      <c r="E42" s="633"/>
      <c r="F42" s="633"/>
      <c r="G42" s="633"/>
    </row>
    <row r="43" spans="2:7" ht="12.75">
      <c r="B43" s="234"/>
      <c r="C43" s="234"/>
      <c r="D43" s="234"/>
      <c r="E43" s="234"/>
      <c r="F43" s="234"/>
      <c r="G43" s="234"/>
    </row>
    <row r="44" spans="2:7" ht="12.75">
      <c r="B44" s="234"/>
      <c r="C44" s="234"/>
      <c r="D44" s="234"/>
      <c r="E44" s="234"/>
      <c r="F44" s="234"/>
      <c r="G44" s="234"/>
    </row>
    <row r="45" spans="2:7" ht="12.75">
      <c r="B45" s="234"/>
      <c r="C45" s="234"/>
      <c r="D45" s="234"/>
      <c r="E45" s="234"/>
      <c r="F45" s="234"/>
      <c r="G45" s="234"/>
    </row>
    <row r="46" spans="2:7" ht="12.75">
      <c r="B46" s="234"/>
      <c r="C46" s="234"/>
      <c r="D46" s="234"/>
      <c r="E46" s="234"/>
      <c r="F46" s="234"/>
      <c r="G46" s="234"/>
    </row>
    <row r="47" spans="2:7" ht="12.75">
      <c r="B47" s="234"/>
      <c r="C47" s="234"/>
      <c r="D47" s="234"/>
      <c r="E47" s="234"/>
      <c r="F47" s="234"/>
      <c r="G47" s="234"/>
    </row>
    <row r="48" spans="2:7" ht="12.75">
      <c r="B48" s="234"/>
      <c r="C48" s="234"/>
      <c r="D48" s="234"/>
      <c r="E48" s="234"/>
      <c r="F48" s="234"/>
      <c r="G48" s="234"/>
    </row>
    <row r="49" spans="2:7" ht="12.75">
      <c r="B49" s="234"/>
      <c r="C49" s="234"/>
      <c r="D49" s="234"/>
      <c r="E49" s="234"/>
      <c r="F49" s="234"/>
      <c r="G49" s="234"/>
    </row>
    <row r="50" spans="2:7" ht="12.75">
      <c r="B50" s="234"/>
      <c r="C50" s="234"/>
      <c r="D50" s="234"/>
      <c r="E50" s="234"/>
      <c r="F50" s="234"/>
      <c r="G50" s="234"/>
    </row>
    <row r="51" spans="2:7" ht="12.75">
      <c r="B51" s="234"/>
      <c r="C51" s="234"/>
      <c r="D51" s="234"/>
      <c r="E51" s="234"/>
      <c r="F51" s="234"/>
      <c r="G51" s="234"/>
    </row>
    <row r="52" spans="2:7" ht="12.75">
      <c r="B52" s="234"/>
      <c r="C52" s="234"/>
      <c r="D52" s="234"/>
      <c r="E52" s="234"/>
      <c r="F52" s="234"/>
      <c r="G52" s="234"/>
    </row>
    <row r="53" spans="2:7" ht="12.75">
      <c r="B53" s="234"/>
      <c r="C53" s="234"/>
      <c r="D53" s="234"/>
      <c r="E53" s="234"/>
      <c r="F53" s="234"/>
      <c r="G53" s="234"/>
    </row>
    <row r="54" spans="2:7" ht="12.75">
      <c r="B54" s="234"/>
      <c r="C54" s="234"/>
      <c r="D54" s="234"/>
      <c r="E54" s="234"/>
      <c r="F54" s="234"/>
      <c r="G54" s="234"/>
    </row>
    <row r="55" spans="2:7" ht="12.75">
      <c r="B55" s="234"/>
      <c r="C55" s="234"/>
      <c r="D55" s="234"/>
      <c r="E55" s="234"/>
      <c r="F55" s="234"/>
      <c r="G55" s="234"/>
    </row>
    <row r="56" spans="2:7" ht="12.75">
      <c r="B56" s="234"/>
      <c r="C56" s="234"/>
      <c r="D56" s="234"/>
      <c r="E56" s="234"/>
      <c r="F56" s="234"/>
      <c r="G56" s="234"/>
    </row>
    <row r="57" spans="2:7" ht="12.75">
      <c r="B57" s="234"/>
      <c r="C57" s="234"/>
      <c r="D57" s="234"/>
      <c r="E57" s="234"/>
      <c r="F57" s="234"/>
      <c r="G57" s="234"/>
    </row>
    <row r="58" spans="2:7" ht="12.75">
      <c r="B58" s="234"/>
      <c r="C58" s="234"/>
      <c r="D58" s="234"/>
      <c r="E58" s="234"/>
      <c r="F58" s="234"/>
      <c r="G58" s="234"/>
    </row>
    <row r="59" spans="2:7" ht="12.75">
      <c r="B59" s="234"/>
      <c r="C59" s="234"/>
      <c r="D59" s="234"/>
      <c r="E59" s="234"/>
      <c r="F59" s="234"/>
      <c r="G59" s="234"/>
    </row>
    <row r="60" spans="2:7" ht="12.75">
      <c r="B60" s="234"/>
      <c r="C60" s="234"/>
      <c r="D60" s="234"/>
      <c r="E60" s="234"/>
      <c r="F60" s="234"/>
      <c r="G60" s="234"/>
    </row>
    <row r="61" spans="2:7" ht="12.75">
      <c r="B61" s="234"/>
      <c r="C61" s="234"/>
      <c r="D61" s="234"/>
      <c r="E61" s="234"/>
      <c r="F61" s="234"/>
      <c r="G61" s="234"/>
    </row>
    <row r="62" spans="2:7" ht="12.75">
      <c r="B62" s="234"/>
      <c r="C62" s="234"/>
      <c r="D62" s="234"/>
      <c r="E62" s="234"/>
      <c r="F62" s="234"/>
      <c r="G62" s="234"/>
    </row>
    <row r="63" spans="2:7" ht="12.75">
      <c r="B63" s="234"/>
      <c r="C63" s="234"/>
      <c r="D63" s="234"/>
      <c r="E63" s="234"/>
      <c r="F63" s="234"/>
      <c r="G63" s="234"/>
    </row>
    <row r="64" spans="2:7" ht="12.75">
      <c r="B64" s="234"/>
      <c r="C64" s="234"/>
      <c r="D64" s="234"/>
      <c r="E64" s="234"/>
      <c r="F64" s="234"/>
      <c r="G64" s="234"/>
    </row>
    <row r="65" spans="2:7" ht="12.75">
      <c r="B65" s="234"/>
      <c r="C65" s="234"/>
      <c r="D65" s="234"/>
      <c r="E65" s="234"/>
      <c r="F65" s="234"/>
      <c r="G65" s="234"/>
    </row>
    <row r="66" spans="2:7" ht="12.75">
      <c r="B66" s="234"/>
      <c r="C66" s="234"/>
      <c r="D66" s="234"/>
      <c r="E66" s="234"/>
      <c r="F66" s="234"/>
      <c r="G66" s="234"/>
    </row>
    <row r="67" spans="2:7" ht="12.75">
      <c r="B67" s="234"/>
      <c r="C67" s="234"/>
      <c r="D67" s="234"/>
      <c r="E67" s="234"/>
      <c r="F67" s="234"/>
      <c r="G67" s="234"/>
    </row>
    <row r="68" spans="2:7" ht="12.75">
      <c r="B68" s="234"/>
      <c r="C68" s="234"/>
      <c r="D68" s="234"/>
      <c r="E68" s="234"/>
      <c r="F68" s="234"/>
      <c r="G68" s="234"/>
    </row>
    <row r="69" spans="2:7" ht="12.75">
      <c r="B69" s="234"/>
      <c r="C69" s="234"/>
      <c r="D69" s="234"/>
      <c r="E69" s="234"/>
      <c r="F69" s="234"/>
      <c r="G69" s="234"/>
    </row>
    <row r="70" spans="2:7" ht="12.75">
      <c r="B70" s="234"/>
      <c r="C70" s="234"/>
      <c r="D70" s="234"/>
      <c r="E70" s="234"/>
      <c r="F70" s="234"/>
      <c r="G70" s="234"/>
    </row>
    <row r="71" spans="2:7" ht="12.75">
      <c r="B71" s="234"/>
      <c r="C71" s="234"/>
      <c r="D71" s="234"/>
      <c r="E71" s="234"/>
      <c r="F71" s="234"/>
      <c r="G71" s="234"/>
    </row>
    <row r="72" spans="2:7" ht="12.75">
      <c r="B72" s="234"/>
      <c r="C72" s="234"/>
      <c r="D72" s="234"/>
      <c r="E72" s="234"/>
      <c r="F72" s="234"/>
      <c r="G72" s="234"/>
    </row>
    <row r="73" spans="2:7" ht="12.75">
      <c r="B73" s="234"/>
      <c r="C73" s="234"/>
      <c r="D73" s="234"/>
      <c r="E73" s="234"/>
      <c r="F73" s="234"/>
      <c r="G73" s="234"/>
    </row>
    <row r="74" spans="2:7" ht="12.75">
      <c r="B74" s="234"/>
      <c r="C74" s="234"/>
      <c r="D74" s="234"/>
      <c r="E74" s="234"/>
      <c r="F74" s="234"/>
      <c r="G74" s="234"/>
    </row>
    <row r="75" spans="2:7" ht="12.75">
      <c r="B75" s="234"/>
      <c r="C75" s="234"/>
      <c r="D75" s="234"/>
      <c r="E75" s="234"/>
      <c r="F75" s="234"/>
      <c r="G75" s="234"/>
    </row>
  </sheetData>
  <sheetProtection/>
  <mergeCells count="21">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41:G42"/>
    <mergeCell ref="B32:B33"/>
    <mergeCell ref="C32:C33"/>
    <mergeCell ref="D32:D33"/>
    <mergeCell ref="E32:E33"/>
    <mergeCell ref="F32:F33"/>
    <mergeCell ref="G32:G33"/>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50" zoomScaleNormal="50" zoomScalePageLayoutView="0" workbookViewId="0" topLeftCell="B76">
      <selection activeCell="G84" sqref="G84"/>
    </sheetView>
  </sheetViews>
  <sheetFormatPr defaultColWidth="9.140625" defaultRowHeight="12.75"/>
  <cols>
    <col min="1" max="1" width="9.140625" style="35" customWidth="1"/>
    <col min="2" max="2" width="25.7109375" style="35" customWidth="1"/>
    <col min="3" max="3" width="115.28125" style="35" customWidth="1"/>
    <col min="4" max="4" width="9.8515625" style="35" customWidth="1"/>
    <col min="5" max="7" width="20.7109375" style="35" customWidth="1"/>
    <col min="8" max="8" width="20.7109375" style="38" customWidth="1"/>
    <col min="9" max="9" width="20.7109375" style="39" customWidth="1"/>
    <col min="10" max="16384" width="9.140625" style="35" customWidth="1"/>
  </cols>
  <sheetData>
    <row r="2" spans="2:4" s="2" customFormat="1" ht="15.75">
      <c r="B2" s="1" t="s">
        <v>755</v>
      </c>
      <c r="C2" s="35"/>
      <c r="D2" s="35"/>
    </row>
    <row r="3" spans="2:9" s="2" customFormat="1" ht="15.75">
      <c r="B3" s="1" t="s">
        <v>756</v>
      </c>
      <c r="C3" s="35"/>
      <c r="D3" s="35"/>
      <c r="I3" s="5" t="s">
        <v>648</v>
      </c>
    </row>
    <row r="5" spans="2:9" ht="30" customHeight="1">
      <c r="B5" s="518" t="s">
        <v>888</v>
      </c>
      <c r="C5" s="518"/>
      <c r="D5" s="518"/>
      <c r="E5" s="518"/>
      <c r="F5" s="518"/>
      <c r="G5" s="518"/>
      <c r="H5" s="518"/>
      <c r="I5" s="518"/>
    </row>
    <row r="6" spans="2:9" ht="26.25" customHeight="1">
      <c r="B6" s="36"/>
      <c r="C6" s="37"/>
      <c r="D6" s="37"/>
      <c r="E6" s="37"/>
      <c r="F6" s="37"/>
      <c r="G6" s="37"/>
      <c r="I6" s="143" t="s">
        <v>282</v>
      </c>
    </row>
    <row r="7" spans="2:9" s="65" customFormat="1" ht="42" customHeight="1">
      <c r="B7" s="521" t="s">
        <v>830</v>
      </c>
      <c r="C7" s="522" t="s">
        <v>831</v>
      </c>
      <c r="D7" s="523" t="s">
        <v>129</v>
      </c>
      <c r="E7" s="524" t="s">
        <v>848</v>
      </c>
      <c r="F7" s="524" t="s">
        <v>845</v>
      </c>
      <c r="G7" s="519" t="s">
        <v>860</v>
      </c>
      <c r="H7" s="520"/>
      <c r="I7" s="527" t="s">
        <v>889</v>
      </c>
    </row>
    <row r="8" spans="2:9" s="66" customFormat="1" ht="54.75" customHeight="1">
      <c r="B8" s="521"/>
      <c r="C8" s="522"/>
      <c r="D8" s="523"/>
      <c r="E8" s="525"/>
      <c r="F8" s="525"/>
      <c r="G8" s="530" t="s">
        <v>96</v>
      </c>
      <c r="H8" s="530" t="s">
        <v>66</v>
      </c>
      <c r="I8" s="528"/>
    </row>
    <row r="9" spans="2:9" s="68" customFormat="1" ht="34.5" customHeight="1">
      <c r="B9" s="521"/>
      <c r="C9" s="522"/>
      <c r="D9" s="523"/>
      <c r="E9" s="526"/>
      <c r="F9" s="526"/>
      <c r="G9" s="530"/>
      <c r="H9" s="530"/>
      <c r="I9" s="529"/>
    </row>
    <row r="10" spans="2:9" s="68" customFormat="1" ht="34.5" customHeight="1">
      <c r="B10" s="93">
        <v>0</v>
      </c>
      <c r="C10" s="89" t="s">
        <v>283</v>
      </c>
      <c r="D10" s="90" t="s">
        <v>147</v>
      </c>
      <c r="E10" s="218"/>
      <c r="F10" s="218"/>
      <c r="G10" s="218"/>
      <c r="H10" s="219"/>
      <c r="I10" s="213"/>
    </row>
    <row r="11" spans="2:9" s="68" customFormat="1" ht="34.5" customHeight="1">
      <c r="B11" s="93"/>
      <c r="C11" s="89" t="s">
        <v>284</v>
      </c>
      <c r="D11" s="90" t="s">
        <v>148</v>
      </c>
      <c r="E11" s="335">
        <v>113500</v>
      </c>
      <c r="F11" s="335">
        <v>138302</v>
      </c>
      <c r="G11" s="335">
        <v>138302</v>
      </c>
      <c r="H11" s="335">
        <v>155418</v>
      </c>
      <c r="I11" s="335">
        <f>+H11/G11*100</f>
        <v>112.37581524489883</v>
      </c>
    </row>
    <row r="12" spans="2:9" s="68" customFormat="1" ht="34.5" customHeight="1">
      <c r="B12" s="93">
        <v>1</v>
      </c>
      <c r="C12" s="89" t="s">
        <v>285</v>
      </c>
      <c r="D12" s="90" t="s">
        <v>149</v>
      </c>
      <c r="E12" s="336">
        <v>386</v>
      </c>
      <c r="F12" s="336">
        <v>385</v>
      </c>
      <c r="G12" s="336">
        <v>385</v>
      </c>
      <c r="H12" s="336">
        <v>273</v>
      </c>
      <c r="I12" s="335">
        <f>+H12/G12*100</f>
        <v>70.9090909090909</v>
      </c>
    </row>
    <row r="13" spans="2:9" s="68" customFormat="1" ht="34.5" customHeight="1">
      <c r="B13" s="93" t="s">
        <v>286</v>
      </c>
      <c r="C13" s="91" t="s">
        <v>287</v>
      </c>
      <c r="D13" s="90" t="s">
        <v>150</v>
      </c>
      <c r="E13" s="334"/>
      <c r="F13" s="334"/>
      <c r="G13" s="334"/>
      <c r="H13" s="334"/>
      <c r="I13" s="335"/>
    </row>
    <row r="14" spans="2:9" s="68" customFormat="1" ht="34.5" customHeight="1">
      <c r="B14" s="93" t="s">
        <v>288</v>
      </c>
      <c r="C14" s="91" t="s">
        <v>289</v>
      </c>
      <c r="D14" s="90" t="s">
        <v>151</v>
      </c>
      <c r="E14" s="334">
        <v>386</v>
      </c>
      <c r="F14" s="334">
        <v>385</v>
      </c>
      <c r="G14" s="334">
        <v>385</v>
      </c>
      <c r="H14" s="334">
        <v>273</v>
      </c>
      <c r="I14" s="335">
        <f>+H14/G14*100</f>
        <v>70.9090909090909</v>
      </c>
    </row>
    <row r="15" spans="2:9" s="68" customFormat="1" ht="34.5" customHeight="1">
      <c r="B15" s="93" t="s">
        <v>290</v>
      </c>
      <c r="C15" s="91" t="s">
        <v>291</v>
      </c>
      <c r="D15" s="90" t="s">
        <v>152</v>
      </c>
      <c r="E15" s="334"/>
      <c r="F15" s="334"/>
      <c r="G15" s="334"/>
      <c r="H15" s="334"/>
      <c r="I15" s="335"/>
    </row>
    <row r="16" spans="2:9" s="68" customFormat="1" ht="34.5" customHeight="1">
      <c r="B16" s="94" t="s">
        <v>292</v>
      </c>
      <c r="C16" s="91" t="s">
        <v>293</v>
      </c>
      <c r="D16" s="90" t="s">
        <v>153</v>
      </c>
      <c r="E16" s="334"/>
      <c r="F16" s="334"/>
      <c r="G16" s="334"/>
      <c r="H16" s="334"/>
      <c r="I16" s="335"/>
    </row>
    <row r="17" spans="2:9" s="68" customFormat="1" ht="34.5" customHeight="1">
      <c r="B17" s="94" t="s">
        <v>294</v>
      </c>
      <c r="C17" s="91" t="s">
        <v>295</v>
      </c>
      <c r="D17" s="90" t="s">
        <v>154</v>
      </c>
      <c r="E17" s="334"/>
      <c r="F17" s="334"/>
      <c r="G17" s="334"/>
      <c r="H17" s="334"/>
      <c r="I17" s="335"/>
    </row>
    <row r="18" spans="2:9" s="68" customFormat="1" ht="34.5" customHeight="1">
      <c r="B18" s="94" t="s">
        <v>296</v>
      </c>
      <c r="C18" s="91" t="s">
        <v>297</v>
      </c>
      <c r="D18" s="90" t="s">
        <v>658</v>
      </c>
      <c r="E18" s="334"/>
      <c r="F18" s="334"/>
      <c r="G18" s="334"/>
      <c r="H18" s="334"/>
      <c r="I18" s="335"/>
    </row>
    <row r="19" spans="2:9" s="68" customFormat="1" ht="34.5" customHeight="1">
      <c r="B19" s="95">
        <v>2</v>
      </c>
      <c r="C19" s="89" t="s">
        <v>298</v>
      </c>
      <c r="D19" s="90" t="s">
        <v>132</v>
      </c>
      <c r="E19" s="336">
        <v>111471</v>
      </c>
      <c r="F19" s="336">
        <v>136155</v>
      </c>
      <c r="G19" s="336">
        <v>136155</v>
      </c>
      <c r="H19" s="336">
        <v>153640</v>
      </c>
      <c r="I19" s="335">
        <f>+H19/G19*100</f>
        <v>112.84198156512797</v>
      </c>
    </row>
    <row r="20" spans="2:9" s="68" customFormat="1" ht="34.5" customHeight="1">
      <c r="B20" s="93" t="s">
        <v>299</v>
      </c>
      <c r="C20" s="91" t="s">
        <v>300</v>
      </c>
      <c r="D20" s="90" t="s">
        <v>131</v>
      </c>
      <c r="E20" s="334">
        <v>12296</v>
      </c>
      <c r="F20" s="334">
        <v>12296</v>
      </c>
      <c r="G20" s="334">
        <v>12296</v>
      </c>
      <c r="H20" s="334">
        <v>12296</v>
      </c>
      <c r="I20" s="335">
        <f>+H20/G20*100</f>
        <v>100</v>
      </c>
    </row>
    <row r="21" spans="2:9" s="68" customFormat="1" ht="34.5" customHeight="1">
      <c r="B21" s="94" t="s">
        <v>301</v>
      </c>
      <c r="C21" s="91" t="s">
        <v>302</v>
      </c>
      <c r="D21" s="90" t="s">
        <v>91</v>
      </c>
      <c r="E21" s="334">
        <v>47231</v>
      </c>
      <c r="F21" s="334">
        <v>48393</v>
      </c>
      <c r="G21" s="334">
        <v>48393</v>
      </c>
      <c r="H21" s="334">
        <v>46325</v>
      </c>
      <c r="I21" s="335">
        <f>+H21/G21*100</f>
        <v>95.7266546814622</v>
      </c>
    </row>
    <row r="22" spans="2:9" s="68" customFormat="1" ht="34.5" customHeight="1">
      <c r="B22" s="93" t="s">
        <v>303</v>
      </c>
      <c r="C22" s="91" t="s">
        <v>304</v>
      </c>
      <c r="D22" s="90" t="s">
        <v>155</v>
      </c>
      <c r="E22" s="334">
        <v>51804</v>
      </c>
      <c r="F22" s="334">
        <v>73723</v>
      </c>
      <c r="G22" s="334">
        <v>73723</v>
      </c>
      <c r="H22" s="334">
        <v>73369</v>
      </c>
      <c r="I22" s="335">
        <f>+H22/G22*100</f>
        <v>99.51982420682826</v>
      </c>
    </row>
    <row r="23" spans="2:9" s="68" customFormat="1" ht="34.5" customHeight="1">
      <c r="B23" s="93" t="s">
        <v>305</v>
      </c>
      <c r="C23" s="91" t="s">
        <v>306</v>
      </c>
      <c r="D23" s="90" t="s">
        <v>156</v>
      </c>
      <c r="E23" s="334"/>
      <c r="F23" s="334"/>
      <c r="G23" s="334"/>
      <c r="H23" s="334"/>
      <c r="I23" s="335"/>
    </row>
    <row r="24" spans="2:9" s="68" customFormat="1" ht="34.5" customHeight="1">
      <c r="B24" s="93" t="s">
        <v>307</v>
      </c>
      <c r="C24" s="91" t="s">
        <v>308</v>
      </c>
      <c r="D24" s="90" t="s">
        <v>157</v>
      </c>
      <c r="E24" s="334"/>
      <c r="F24" s="334"/>
      <c r="G24" s="334"/>
      <c r="H24" s="334"/>
      <c r="I24" s="335"/>
    </row>
    <row r="25" spans="2:9" s="68" customFormat="1" ht="34.5" customHeight="1">
      <c r="B25" s="93" t="s">
        <v>309</v>
      </c>
      <c r="C25" s="91" t="s">
        <v>310</v>
      </c>
      <c r="D25" s="90" t="s">
        <v>133</v>
      </c>
      <c r="E25" s="334">
        <v>140</v>
      </c>
      <c r="F25" s="334">
        <v>1743</v>
      </c>
      <c r="G25" s="334">
        <v>1743</v>
      </c>
      <c r="H25" s="334">
        <v>21650</v>
      </c>
      <c r="I25" s="335">
        <f>+H25/G25*100</f>
        <v>1242.1113023522662</v>
      </c>
    </row>
    <row r="26" spans="2:9" s="68" customFormat="1" ht="34.5" customHeight="1">
      <c r="B26" s="93" t="s">
        <v>311</v>
      </c>
      <c r="C26" s="91" t="s">
        <v>312</v>
      </c>
      <c r="D26" s="90" t="s">
        <v>158</v>
      </c>
      <c r="E26" s="334"/>
      <c r="F26" s="334"/>
      <c r="G26" s="334"/>
      <c r="H26" s="334"/>
      <c r="I26" s="335"/>
    </row>
    <row r="27" spans="2:9" s="68" customFormat="1" ht="34.5" customHeight="1">
      <c r="B27" s="93" t="s">
        <v>313</v>
      </c>
      <c r="C27" s="91" t="s">
        <v>314</v>
      </c>
      <c r="D27" s="90" t="s">
        <v>130</v>
      </c>
      <c r="E27" s="334"/>
      <c r="F27" s="334"/>
      <c r="G27" s="334"/>
      <c r="H27" s="334"/>
      <c r="I27" s="335"/>
    </row>
    <row r="28" spans="2:9" s="68" customFormat="1" ht="34.5" customHeight="1">
      <c r="B28" s="95">
        <v>3</v>
      </c>
      <c r="C28" s="89" t="s">
        <v>315</v>
      </c>
      <c r="D28" s="90" t="s">
        <v>140</v>
      </c>
      <c r="E28" s="336">
        <v>0</v>
      </c>
      <c r="F28" s="336">
        <v>0</v>
      </c>
      <c r="G28" s="336">
        <v>0</v>
      </c>
      <c r="H28" s="336">
        <v>0</v>
      </c>
      <c r="I28" s="335"/>
    </row>
    <row r="29" spans="2:9" s="68" customFormat="1" ht="34.5" customHeight="1">
      <c r="B29" s="93" t="s">
        <v>316</v>
      </c>
      <c r="C29" s="91" t="s">
        <v>317</v>
      </c>
      <c r="D29" s="90" t="s">
        <v>159</v>
      </c>
      <c r="E29" s="334"/>
      <c r="F29" s="334"/>
      <c r="G29" s="334"/>
      <c r="H29" s="334"/>
      <c r="I29" s="335"/>
    </row>
    <row r="30" spans="2:9" s="68" customFormat="1" ht="34.5" customHeight="1">
      <c r="B30" s="94" t="s">
        <v>318</v>
      </c>
      <c r="C30" s="91" t="s">
        <v>319</v>
      </c>
      <c r="D30" s="90" t="s">
        <v>160</v>
      </c>
      <c r="E30" s="334"/>
      <c r="F30" s="334"/>
      <c r="G30" s="334"/>
      <c r="H30" s="334"/>
      <c r="I30" s="335"/>
    </row>
    <row r="31" spans="2:9" s="68" customFormat="1" ht="34.5" customHeight="1">
      <c r="B31" s="94" t="s">
        <v>320</v>
      </c>
      <c r="C31" s="91" t="s">
        <v>321</v>
      </c>
      <c r="D31" s="90" t="s">
        <v>161</v>
      </c>
      <c r="E31" s="334"/>
      <c r="F31" s="334"/>
      <c r="G31" s="334"/>
      <c r="H31" s="334"/>
      <c r="I31" s="335"/>
    </row>
    <row r="32" spans="2:9" s="68" customFormat="1" ht="34.5" customHeight="1">
      <c r="B32" s="94" t="s">
        <v>322</v>
      </c>
      <c r="C32" s="91" t="s">
        <v>323</v>
      </c>
      <c r="D32" s="90" t="s">
        <v>162</v>
      </c>
      <c r="E32" s="334"/>
      <c r="F32" s="334"/>
      <c r="G32" s="334"/>
      <c r="H32" s="334"/>
      <c r="I32" s="335"/>
    </row>
    <row r="33" spans="2:9" s="68" customFormat="1" ht="34.5" customHeight="1">
      <c r="B33" s="96" t="s">
        <v>324</v>
      </c>
      <c r="C33" s="89" t="s">
        <v>325</v>
      </c>
      <c r="D33" s="90" t="s">
        <v>163</v>
      </c>
      <c r="E33" s="336">
        <v>1643</v>
      </c>
      <c r="F33" s="336">
        <v>1762</v>
      </c>
      <c r="G33" s="336">
        <v>1762</v>
      </c>
      <c r="H33" s="332">
        <v>1505</v>
      </c>
      <c r="I33" s="335">
        <f>+H33/G33*100</f>
        <v>85.41430192962542</v>
      </c>
    </row>
    <row r="34" spans="2:9" s="68" customFormat="1" ht="34.5" customHeight="1">
      <c r="B34" s="94" t="s">
        <v>326</v>
      </c>
      <c r="C34" s="91" t="s">
        <v>327</v>
      </c>
      <c r="D34" s="90" t="s">
        <v>164</v>
      </c>
      <c r="E34" s="334"/>
      <c r="F34" s="334"/>
      <c r="G34" s="334"/>
      <c r="H34" s="334"/>
      <c r="I34" s="335"/>
    </row>
    <row r="35" spans="2:9" s="68" customFormat="1" ht="34.5" customHeight="1">
      <c r="B35" s="94" t="s">
        <v>328</v>
      </c>
      <c r="C35" s="91" t="s">
        <v>329</v>
      </c>
      <c r="D35" s="90" t="s">
        <v>330</v>
      </c>
      <c r="E35" s="334"/>
      <c r="F35" s="334"/>
      <c r="G35" s="334"/>
      <c r="H35" s="334"/>
      <c r="I35" s="335"/>
    </row>
    <row r="36" spans="2:9" s="68" customFormat="1" ht="34.5" customHeight="1">
      <c r="B36" s="94" t="s">
        <v>331</v>
      </c>
      <c r="C36" s="91" t="s">
        <v>332</v>
      </c>
      <c r="D36" s="90" t="s">
        <v>333</v>
      </c>
      <c r="E36" s="334"/>
      <c r="F36" s="334"/>
      <c r="G36" s="334"/>
      <c r="H36" s="334"/>
      <c r="I36" s="335"/>
    </row>
    <row r="37" spans="2:9" s="68" customFormat="1" ht="34.5" customHeight="1">
      <c r="B37" s="94" t="s">
        <v>334</v>
      </c>
      <c r="C37" s="91" t="s">
        <v>335</v>
      </c>
      <c r="D37" s="90" t="s">
        <v>336</v>
      </c>
      <c r="E37" s="334"/>
      <c r="F37" s="334"/>
      <c r="G37" s="334"/>
      <c r="H37" s="334"/>
      <c r="I37" s="335"/>
    </row>
    <row r="38" spans="2:9" s="68" customFormat="1" ht="34.5" customHeight="1">
      <c r="B38" s="94" t="s">
        <v>334</v>
      </c>
      <c r="C38" s="91" t="s">
        <v>337</v>
      </c>
      <c r="D38" s="90" t="s">
        <v>338</v>
      </c>
      <c r="E38" s="334"/>
      <c r="F38" s="334"/>
      <c r="G38" s="334"/>
      <c r="H38" s="334"/>
      <c r="I38" s="335"/>
    </row>
    <row r="39" spans="2:9" s="68" customFormat="1" ht="34.5" customHeight="1">
      <c r="B39" s="94" t="s">
        <v>339</v>
      </c>
      <c r="C39" s="91" t="s">
        <v>340</v>
      </c>
      <c r="D39" s="90" t="s">
        <v>341</v>
      </c>
      <c r="E39" s="334"/>
      <c r="F39" s="334"/>
      <c r="G39" s="334"/>
      <c r="H39" s="334"/>
      <c r="I39" s="335"/>
    </row>
    <row r="40" spans="2:9" s="68" customFormat="1" ht="34.5" customHeight="1">
      <c r="B40" s="94" t="s">
        <v>339</v>
      </c>
      <c r="C40" s="91" t="s">
        <v>342</v>
      </c>
      <c r="D40" s="90" t="s">
        <v>343</v>
      </c>
      <c r="E40" s="334"/>
      <c r="F40" s="334"/>
      <c r="G40" s="334"/>
      <c r="H40" s="334"/>
      <c r="I40" s="335"/>
    </row>
    <row r="41" spans="2:9" s="68" customFormat="1" ht="34.5" customHeight="1">
      <c r="B41" s="94" t="s">
        <v>344</v>
      </c>
      <c r="C41" s="91" t="s">
        <v>345</v>
      </c>
      <c r="D41" s="90" t="s">
        <v>346</v>
      </c>
      <c r="E41" s="334"/>
      <c r="F41" s="334"/>
      <c r="G41" s="334"/>
      <c r="H41" s="334"/>
      <c r="I41" s="335"/>
    </row>
    <row r="42" spans="2:9" s="68" customFormat="1" ht="34.5" customHeight="1">
      <c r="B42" s="94" t="s">
        <v>347</v>
      </c>
      <c r="C42" s="91" t="s">
        <v>348</v>
      </c>
      <c r="D42" s="90" t="s">
        <v>349</v>
      </c>
      <c r="E42" s="334">
        <v>1643</v>
      </c>
      <c r="F42" s="337">
        <v>1762</v>
      </c>
      <c r="G42" s="334">
        <v>1762</v>
      </c>
      <c r="H42" s="336">
        <v>1505</v>
      </c>
      <c r="I42" s="335">
        <f>+H42/G42*100</f>
        <v>85.41430192962542</v>
      </c>
    </row>
    <row r="43" spans="2:9" s="68" customFormat="1" ht="34.5" customHeight="1">
      <c r="B43" s="96">
        <v>5</v>
      </c>
      <c r="C43" s="89" t="s">
        <v>350</v>
      </c>
      <c r="D43" s="90" t="s">
        <v>351</v>
      </c>
      <c r="E43" s="336">
        <v>0</v>
      </c>
      <c r="F43" s="336">
        <v>0</v>
      </c>
      <c r="G43" s="336">
        <v>0</v>
      </c>
      <c r="H43" s="336">
        <v>0</v>
      </c>
      <c r="I43" s="335"/>
    </row>
    <row r="44" spans="2:9" s="68" customFormat="1" ht="34.5" customHeight="1">
      <c r="B44" s="94" t="s">
        <v>352</v>
      </c>
      <c r="C44" s="91" t="s">
        <v>353</v>
      </c>
      <c r="D44" s="90" t="s">
        <v>354</v>
      </c>
      <c r="E44" s="334"/>
      <c r="F44" s="334"/>
      <c r="G44" s="334"/>
      <c r="H44" s="334"/>
      <c r="I44" s="335"/>
    </row>
    <row r="45" spans="2:9" s="68" customFormat="1" ht="34.5" customHeight="1">
      <c r="B45" s="94" t="s">
        <v>355</v>
      </c>
      <c r="C45" s="91" t="s">
        <v>356</v>
      </c>
      <c r="D45" s="90" t="s">
        <v>357</v>
      </c>
      <c r="E45" s="334"/>
      <c r="F45" s="334"/>
      <c r="G45" s="334"/>
      <c r="H45" s="334"/>
      <c r="I45" s="335"/>
    </row>
    <row r="46" spans="2:9" s="68" customFormat="1" ht="34.5" customHeight="1">
      <c r="B46" s="94" t="s">
        <v>358</v>
      </c>
      <c r="C46" s="91" t="s">
        <v>359</v>
      </c>
      <c r="D46" s="90" t="s">
        <v>360</v>
      </c>
      <c r="E46" s="334"/>
      <c r="F46" s="334"/>
      <c r="G46" s="334"/>
      <c r="H46" s="334"/>
      <c r="I46" s="335"/>
    </row>
    <row r="47" spans="2:9" s="68" customFormat="1" ht="34.5" customHeight="1">
      <c r="B47" s="94" t="s">
        <v>672</v>
      </c>
      <c r="C47" s="91" t="s">
        <v>361</v>
      </c>
      <c r="D47" s="90" t="s">
        <v>362</v>
      </c>
      <c r="E47" s="334"/>
      <c r="F47" s="334"/>
      <c r="G47" s="334"/>
      <c r="H47" s="334"/>
      <c r="I47" s="335"/>
    </row>
    <row r="48" spans="2:9" s="68" customFormat="1" ht="34.5" customHeight="1">
      <c r="B48" s="94" t="s">
        <v>363</v>
      </c>
      <c r="C48" s="91" t="s">
        <v>364</v>
      </c>
      <c r="D48" s="90" t="s">
        <v>365</v>
      </c>
      <c r="E48" s="334"/>
      <c r="F48" s="334"/>
      <c r="G48" s="334"/>
      <c r="H48" s="334"/>
      <c r="I48" s="335"/>
    </row>
    <row r="49" spans="2:9" s="68" customFormat="1" ht="34.5" customHeight="1">
      <c r="B49" s="94" t="s">
        <v>366</v>
      </c>
      <c r="C49" s="91" t="s">
        <v>367</v>
      </c>
      <c r="D49" s="90" t="s">
        <v>368</v>
      </c>
      <c r="E49" s="334"/>
      <c r="F49" s="334"/>
      <c r="G49" s="334"/>
      <c r="H49" s="334"/>
      <c r="I49" s="335"/>
    </row>
    <row r="50" spans="2:9" s="68" customFormat="1" ht="34.5" customHeight="1">
      <c r="B50" s="94" t="s">
        <v>369</v>
      </c>
      <c r="C50" s="91" t="s">
        <v>370</v>
      </c>
      <c r="D50" s="90" t="s">
        <v>371</v>
      </c>
      <c r="E50" s="337"/>
      <c r="F50" s="337"/>
      <c r="G50" s="337"/>
      <c r="H50" s="337"/>
      <c r="I50" s="335"/>
    </row>
    <row r="51" spans="2:9" s="68" customFormat="1" ht="34.5" customHeight="1">
      <c r="B51" s="96">
        <v>288</v>
      </c>
      <c r="C51" s="89" t="s">
        <v>187</v>
      </c>
      <c r="D51" s="90" t="s">
        <v>372</v>
      </c>
      <c r="E51" s="337"/>
      <c r="F51" s="337"/>
      <c r="G51" s="337"/>
      <c r="H51" s="337"/>
      <c r="I51" s="335"/>
    </row>
    <row r="52" spans="2:9" s="68" customFormat="1" ht="34.5" customHeight="1">
      <c r="B52" s="96"/>
      <c r="C52" s="89" t="s">
        <v>373</v>
      </c>
      <c r="D52" s="90" t="s">
        <v>374</v>
      </c>
      <c r="E52" s="338">
        <v>112982</v>
      </c>
      <c r="F52" s="338">
        <v>105722</v>
      </c>
      <c r="G52" s="338">
        <v>105722</v>
      </c>
      <c r="H52" s="338">
        <v>116029</v>
      </c>
      <c r="I52" s="335">
        <f>+H52/G52*100</f>
        <v>109.74915344015437</v>
      </c>
    </row>
    <row r="53" spans="2:9" s="68" customFormat="1" ht="34.5" customHeight="1">
      <c r="B53" s="96" t="s">
        <v>375</v>
      </c>
      <c r="C53" s="89" t="s">
        <v>376</v>
      </c>
      <c r="D53" s="90" t="s">
        <v>377</v>
      </c>
      <c r="E53" s="338">
        <v>6806</v>
      </c>
      <c r="F53" s="338">
        <v>10084</v>
      </c>
      <c r="G53" s="338">
        <v>10084</v>
      </c>
      <c r="H53" s="334">
        <v>9644</v>
      </c>
      <c r="I53" s="335">
        <f>+H53/G53*100</f>
        <v>95.63665212217374</v>
      </c>
    </row>
    <row r="54" spans="2:9" s="68" customFormat="1" ht="34.5" customHeight="1">
      <c r="B54" s="94">
        <v>10</v>
      </c>
      <c r="C54" s="91" t="s">
        <v>378</v>
      </c>
      <c r="D54" s="90" t="s">
        <v>379</v>
      </c>
      <c r="E54" s="334">
        <v>5477</v>
      </c>
      <c r="F54" s="334">
        <v>9120</v>
      </c>
      <c r="G54" s="334">
        <v>9120</v>
      </c>
      <c r="H54" s="334">
        <v>8743</v>
      </c>
      <c r="I54" s="335">
        <f>+H54/G54*100</f>
        <v>95.86622807017544</v>
      </c>
    </row>
    <row r="55" spans="2:9" s="68" customFormat="1" ht="34.5" customHeight="1">
      <c r="B55" s="94">
        <v>11</v>
      </c>
      <c r="C55" s="91" t="s">
        <v>380</v>
      </c>
      <c r="D55" s="90" t="s">
        <v>381</v>
      </c>
      <c r="E55" s="334"/>
      <c r="F55" s="334"/>
      <c r="G55" s="334"/>
      <c r="H55" s="334"/>
      <c r="I55" s="335"/>
    </row>
    <row r="56" spans="2:9" s="68" customFormat="1" ht="34.5" customHeight="1">
      <c r="B56" s="94">
        <v>12</v>
      </c>
      <c r="C56" s="91" t="s">
        <v>382</v>
      </c>
      <c r="D56" s="90" t="s">
        <v>383</v>
      </c>
      <c r="E56" s="334"/>
      <c r="F56" s="334"/>
      <c r="G56" s="334"/>
      <c r="H56" s="334"/>
      <c r="I56" s="335"/>
    </row>
    <row r="57" spans="2:9" s="68" customFormat="1" ht="34.5" customHeight="1">
      <c r="B57" s="94">
        <v>13</v>
      </c>
      <c r="C57" s="91" t="s">
        <v>384</v>
      </c>
      <c r="D57" s="90" t="s">
        <v>385</v>
      </c>
      <c r="E57" s="334">
        <v>1318</v>
      </c>
      <c r="F57" s="334">
        <v>864</v>
      </c>
      <c r="G57" s="334">
        <v>864</v>
      </c>
      <c r="H57" s="334">
        <v>901</v>
      </c>
      <c r="I57" s="335">
        <f>+H57/G57*100</f>
        <v>104.28240740740742</v>
      </c>
    </row>
    <row r="58" spans="2:9" s="68" customFormat="1" ht="34.5" customHeight="1">
      <c r="B58" s="94">
        <v>14</v>
      </c>
      <c r="C58" s="91" t="s">
        <v>386</v>
      </c>
      <c r="D58" s="90" t="s">
        <v>387</v>
      </c>
      <c r="E58" s="334"/>
      <c r="F58" s="334"/>
      <c r="G58" s="334"/>
      <c r="H58" s="334"/>
      <c r="I58" s="335"/>
    </row>
    <row r="59" spans="2:9" s="68" customFormat="1" ht="34.5" customHeight="1">
      <c r="B59" s="94">
        <v>15</v>
      </c>
      <c r="C59" s="92" t="s">
        <v>388</v>
      </c>
      <c r="D59" s="90" t="s">
        <v>389</v>
      </c>
      <c r="E59" s="334">
        <v>11</v>
      </c>
      <c r="F59" s="334">
        <v>100</v>
      </c>
      <c r="G59" s="334">
        <v>100</v>
      </c>
      <c r="H59" s="339"/>
      <c r="I59" s="335">
        <f>+H59/G59*100</f>
        <v>0</v>
      </c>
    </row>
    <row r="60" spans="2:9" s="68" customFormat="1" ht="34.5" customHeight="1">
      <c r="B60" s="96"/>
      <c r="C60" s="89" t="s">
        <v>390</v>
      </c>
      <c r="D60" s="90" t="s">
        <v>391</v>
      </c>
      <c r="E60" s="339">
        <v>77812</v>
      </c>
      <c r="F60" s="339">
        <v>86449</v>
      </c>
      <c r="G60" s="339">
        <v>86449</v>
      </c>
      <c r="H60" s="334">
        <v>70792</v>
      </c>
      <c r="I60" s="335">
        <f>+H60/G60*100</f>
        <v>81.8887436523268</v>
      </c>
    </row>
    <row r="61" spans="2:9" s="67" customFormat="1" ht="34.5" customHeight="1">
      <c r="B61" s="94" t="s">
        <v>392</v>
      </c>
      <c r="C61" s="91" t="s">
        <v>393</v>
      </c>
      <c r="D61" s="90" t="s">
        <v>394</v>
      </c>
      <c r="E61" s="334"/>
      <c r="F61" s="334"/>
      <c r="G61" s="334"/>
      <c r="H61" s="334"/>
      <c r="I61" s="335"/>
    </row>
    <row r="62" spans="2:9" s="67" customFormat="1" ht="34.5" customHeight="1">
      <c r="B62" s="94" t="s">
        <v>395</v>
      </c>
      <c r="C62" s="91" t="s">
        <v>396</v>
      </c>
      <c r="D62" s="90" t="s">
        <v>397</v>
      </c>
      <c r="E62" s="334"/>
      <c r="F62" s="334"/>
      <c r="G62" s="334"/>
      <c r="H62" s="334"/>
      <c r="I62" s="335"/>
    </row>
    <row r="63" spans="2:9" s="68" customFormat="1" ht="34.5" customHeight="1">
      <c r="B63" s="94" t="s">
        <v>398</v>
      </c>
      <c r="C63" s="91" t="s">
        <v>399</v>
      </c>
      <c r="D63" s="90" t="s">
        <v>400</v>
      </c>
      <c r="E63" s="334"/>
      <c r="F63" s="334"/>
      <c r="G63" s="334"/>
      <c r="H63" s="334"/>
      <c r="I63" s="335"/>
    </row>
    <row r="64" spans="2:9" s="67" customFormat="1" ht="34.5" customHeight="1">
      <c r="B64" s="94" t="s">
        <v>401</v>
      </c>
      <c r="C64" s="91" t="s">
        <v>402</v>
      </c>
      <c r="D64" s="90" t="s">
        <v>403</v>
      </c>
      <c r="E64" s="334"/>
      <c r="F64" s="334"/>
      <c r="G64" s="334"/>
      <c r="H64" s="334"/>
      <c r="I64" s="335"/>
    </row>
    <row r="65" spans="2:9" ht="34.5" customHeight="1">
      <c r="B65" s="94" t="s">
        <v>404</v>
      </c>
      <c r="C65" s="91" t="s">
        <v>405</v>
      </c>
      <c r="D65" s="90" t="s">
        <v>406</v>
      </c>
      <c r="E65" s="334">
        <v>77812</v>
      </c>
      <c r="F65" s="334">
        <v>86449</v>
      </c>
      <c r="G65" s="334">
        <v>86449</v>
      </c>
      <c r="H65" s="334">
        <v>70792</v>
      </c>
      <c r="I65" s="335">
        <f>+H65/G65*100</f>
        <v>81.8887436523268</v>
      </c>
    </row>
    <row r="66" spans="2:9" ht="34.5" customHeight="1">
      <c r="B66" s="94" t="s">
        <v>407</v>
      </c>
      <c r="C66" s="91" t="s">
        <v>408</v>
      </c>
      <c r="D66" s="90" t="s">
        <v>409</v>
      </c>
      <c r="E66" s="334"/>
      <c r="F66" s="334"/>
      <c r="G66" s="334"/>
      <c r="H66" s="334"/>
      <c r="I66" s="335"/>
    </row>
    <row r="67" spans="2:9" ht="34.5" customHeight="1">
      <c r="B67" s="94" t="s">
        <v>410</v>
      </c>
      <c r="C67" s="91" t="s">
        <v>411</v>
      </c>
      <c r="D67" s="90" t="s">
        <v>412</v>
      </c>
      <c r="E67" s="334"/>
      <c r="F67" s="334"/>
      <c r="G67" s="334"/>
      <c r="H67" s="334"/>
      <c r="I67" s="335"/>
    </row>
    <row r="68" spans="2:9" ht="34.5" customHeight="1">
      <c r="B68" s="96">
        <v>21</v>
      </c>
      <c r="C68" s="89" t="s">
        <v>413</v>
      </c>
      <c r="D68" s="90" t="s">
        <v>414</v>
      </c>
      <c r="E68" s="334"/>
      <c r="F68" s="334"/>
      <c r="G68" s="334"/>
      <c r="H68" s="334"/>
      <c r="I68" s="335"/>
    </row>
    <row r="69" spans="2:9" ht="34.5" customHeight="1">
      <c r="B69" s="96">
        <v>22</v>
      </c>
      <c r="C69" s="89" t="s">
        <v>415</v>
      </c>
      <c r="D69" s="90" t="s">
        <v>416</v>
      </c>
      <c r="E69" s="334">
        <v>1701</v>
      </c>
      <c r="F69" s="334">
        <v>225</v>
      </c>
      <c r="G69" s="334">
        <v>225</v>
      </c>
      <c r="H69" s="334">
        <v>1643</v>
      </c>
      <c r="I69" s="335">
        <f>+H69/G69*100</f>
        <v>730.2222222222223</v>
      </c>
    </row>
    <row r="70" spans="2:9" ht="34.5" customHeight="1">
      <c r="B70" s="96">
        <v>236</v>
      </c>
      <c r="C70" s="89" t="s">
        <v>417</v>
      </c>
      <c r="D70" s="90" t="s">
        <v>418</v>
      </c>
      <c r="E70" s="334"/>
      <c r="F70" s="334"/>
      <c r="G70" s="334"/>
      <c r="H70" s="339"/>
      <c r="I70" s="335"/>
    </row>
    <row r="71" spans="2:9" ht="34.5" customHeight="1">
      <c r="B71" s="96" t="s">
        <v>419</v>
      </c>
      <c r="C71" s="89" t="s">
        <v>420</v>
      </c>
      <c r="D71" s="90" t="s">
        <v>421</v>
      </c>
      <c r="E71" s="339">
        <v>0</v>
      </c>
      <c r="F71" s="339">
        <v>0</v>
      </c>
      <c r="G71" s="339">
        <v>0</v>
      </c>
      <c r="H71" s="334">
        <v>0</v>
      </c>
      <c r="I71" s="335"/>
    </row>
    <row r="72" spans="2:9" ht="34.5" customHeight="1">
      <c r="B72" s="94" t="s">
        <v>422</v>
      </c>
      <c r="C72" s="91" t="s">
        <v>423</v>
      </c>
      <c r="D72" s="90" t="s">
        <v>424</v>
      </c>
      <c r="E72" s="334"/>
      <c r="F72" s="334"/>
      <c r="G72" s="334"/>
      <c r="H72" s="334"/>
      <c r="I72" s="335"/>
    </row>
    <row r="73" spans="2:9" ht="34.5" customHeight="1">
      <c r="B73" s="94" t="s">
        <v>425</v>
      </c>
      <c r="C73" s="91" t="s">
        <v>426</v>
      </c>
      <c r="D73" s="90" t="s">
        <v>427</v>
      </c>
      <c r="E73" s="334"/>
      <c r="F73" s="334"/>
      <c r="G73" s="334"/>
      <c r="H73" s="334"/>
      <c r="I73" s="335"/>
    </row>
    <row r="74" spans="2:9" ht="34.5" customHeight="1">
      <c r="B74" s="94" t="s">
        <v>428</v>
      </c>
      <c r="C74" s="91" t="s">
        <v>429</v>
      </c>
      <c r="D74" s="90" t="s">
        <v>430</v>
      </c>
      <c r="E74" s="334"/>
      <c r="F74" s="334"/>
      <c r="G74" s="334"/>
      <c r="H74" s="334"/>
      <c r="I74" s="335"/>
    </row>
    <row r="75" spans="2:9" ht="34.5" customHeight="1">
      <c r="B75" s="94" t="s">
        <v>431</v>
      </c>
      <c r="C75" s="91" t="s">
        <v>432</v>
      </c>
      <c r="D75" s="90" t="s">
        <v>433</v>
      </c>
      <c r="E75" s="334"/>
      <c r="F75" s="334"/>
      <c r="G75" s="334"/>
      <c r="H75" s="334"/>
      <c r="I75" s="335"/>
    </row>
    <row r="76" spans="2:9" ht="34.5" customHeight="1">
      <c r="B76" s="94" t="s">
        <v>434</v>
      </c>
      <c r="C76" s="91" t="s">
        <v>435</v>
      </c>
      <c r="D76" s="90" t="s">
        <v>436</v>
      </c>
      <c r="E76" s="334"/>
      <c r="F76" s="334"/>
      <c r="G76" s="334"/>
      <c r="H76" s="334"/>
      <c r="I76" s="335"/>
    </row>
    <row r="77" spans="2:9" ht="34.5" customHeight="1">
      <c r="B77" s="96">
        <v>24</v>
      </c>
      <c r="C77" s="89" t="s">
        <v>437</v>
      </c>
      <c r="D77" s="90" t="s">
        <v>438</v>
      </c>
      <c r="E77" s="334">
        <v>26399</v>
      </c>
      <c r="F77" s="334">
        <v>8964</v>
      </c>
      <c r="G77" s="334">
        <v>8964</v>
      </c>
      <c r="H77" s="334">
        <v>31167</v>
      </c>
      <c r="I77" s="335">
        <f>+H77/G77*100</f>
        <v>347.69076305220887</v>
      </c>
    </row>
    <row r="78" spans="2:9" ht="34.5" customHeight="1">
      <c r="B78" s="96">
        <v>27</v>
      </c>
      <c r="C78" s="89" t="s">
        <v>439</v>
      </c>
      <c r="D78" s="90" t="s">
        <v>440</v>
      </c>
      <c r="E78" s="334">
        <v>182</v>
      </c>
      <c r="F78" s="334"/>
      <c r="G78" s="334"/>
      <c r="H78" s="337">
        <v>2460</v>
      </c>
      <c r="I78" s="335"/>
    </row>
    <row r="79" spans="2:9" ht="34.5" customHeight="1">
      <c r="B79" s="96" t="s">
        <v>441</v>
      </c>
      <c r="C79" s="89" t="s">
        <v>442</v>
      </c>
      <c r="D79" s="90" t="s">
        <v>443</v>
      </c>
      <c r="E79" s="337">
        <v>82</v>
      </c>
      <c r="F79" s="337"/>
      <c r="G79" s="337"/>
      <c r="H79" s="339">
        <v>323</v>
      </c>
      <c r="I79" s="335"/>
    </row>
    <row r="80" spans="2:9" ht="34.5" customHeight="1">
      <c r="B80" s="96"/>
      <c r="C80" s="89" t="s">
        <v>444</v>
      </c>
      <c r="D80" s="90" t="s">
        <v>445</v>
      </c>
      <c r="E80" s="339">
        <v>226482</v>
      </c>
      <c r="F80" s="339">
        <v>244024</v>
      </c>
      <c r="G80" s="339">
        <v>244024</v>
      </c>
      <c r="H80" s="332">
        <v>271447</v>
      </c>
      <c r="I80" s="335">
        <f>+H80/G80*100</f>
        <v>111.23782906599351</v>
      </c>
    </row>
    <row r="81" spans="2:9" ht="34.5" customHeight="1">
      <c r="B81" s="96">
        <v>88</v>
      </c>
      <c r="C81" s="89" t="s">
        <v>446</v>
      </c>
      <c r="D81" s="90" t="s">
        <v>447</v>
      </c>
      <c r="E81" s="334"/>
      <c r="F81" s="334"/>
      <c r="G81" s="334"/>
      <c r="H81" s="334"/>
      <c r="I81" s="335"/>
    </row>
    <row r="82" spans="2:9" ht="34.5" customHeight="1">
      <c r="B82" s="96"/>
      <c r="C82" s="89" t="s">
        <v>95</v>
      </c>
      <c r="D82" s="81"/>
      <c r="E82" s="334"/>
      <c r="F82" s="334"/>
      <c r="G82" s="334"/>
      <c r="H82" s="334"/>
      <c r="I82" s="335"/>
    </row>
    <row r="83" spans="2:9" ht="34.5" customHeight="1">
      <c r="B83" s="96"/>
      <c r="C83" s="89" t="s">
        <v>448</v>
      </c>
      <c r="D83" s="90" t="s">
        <v>449</v>
      </c>
      <c r="E83" s="339">
        <v>179465</v>
      </c>
      <c r="F83" s="339">
        <v>194225</v>
      </c>
      <c r="G83" s="339">
        <v>194225</v>
      </c>
      <c r="H83" s="339">
        <v>204229</v>
      </c>
      <c r="I83" s="335">
        <f>+H83/G83*100</f>
        <v>105.15072724932423</v>
      </c>
    </row>
    <row r="84" spans="2:9" ht="34.5" customHeight="1">
      <c r="B84" s="96">
        <v>30</v>
      </c>
      <c r="C84" s="89" t="s">
        <v>450</v>
      </c>
      <c r="D84" s="90" t="s">
        <v>451</v>
      </c>
      <c r="E84" s="339">
        <v>111287</v>
      </c>
      <c r="F84" s="339">
        <v>124428</v>
      </c>
      <c r="G84" s="339">
        <v>124428</v>
      </c>
      <c r="H84" s="334">
        <v>130426</v>
      </c>
      <c r="I84" s="335">
        <f>+H84/G84*100</f>
        <v>104.82045841771948</v>
      </c>
    </row>
    <row r="85" spans="2:9" ht="34.5" customHeight="1">
      <c r="B85" s="94">
        <v>300</v>
      </c>
      <c r="C85" s="91" t="s">
        <v>452</v>
      </c>
      <c r="D85" s="90" t="s">
        <v>453</v>
      </c>
      <c r="E85" s="334"/>
      <c r="F85" s="334"/>
      <c r="G85" s="334"/>
      <c r="H85" s="334"/>
      <c r="I85" s="335"/>
    </row>
    <row r="86" spans="2:9" ht="34.5" customHeight="1">
      <c r="B86" s="94">
        <v>301</v>
      </c>
      <c r="C86" s="91" t="s">
        <v>454</v>
      </c>
      <c r="D86" s="90" t="s">
        <v>455</v>
      </c>
      <c r="E86" s="334"/>
      <c r="F86" s="334"/>
      <c r="G86" s="334"/>
      <c r="H86" s="334"/>
      <c r="I86" s="335"/>
    </row>
    <row r="87" spans="2:9" ht="34.5" customHeight="1">
      <c r="B87" s="94">
        <v>302</v>
      </c>
      <c r="C87" s="91" t="s">
        <v>456</v>
      </c>
      <c r="D87" s="90" t="s">
        <v>457</v>
      </c>
      <c r="E87" s="334"/>
      <c r="F87" s="334"/>
      <c r="G87" s="334"/>
      <c r="H87" s="334"/>
      <c r="I87" s="335"/>
    </row>
    <row r="88" spans="2:9" ht="34.5" customHeight="1">
      <c r="B88" s="94">
        <v>303</v>
      </c>
      <c r="C88" s="91" t="s">
        <v>458</v>
      </c>
      <c r="D88" s="90" t="s">
        <v>459</v>
      </c>
      <c r="E88" s="334">
        <v>111046</v>
      </c>
      <c r="F88" s="334">
        <v>124187</v>
      </c>
      <c r="G88" s="334">
        <v>124187</v>
      </c>
      <c r="H88" s="334">
        <v>130185</v>
      </c>
      <c r="I88" s="335">
        <f>+H88/G88*100</f>
        <v>104.82981310443122</v>
      </c>
    </row>
    <row r="89" spans="2:9" ht="34.5" customHeight="1">
      <c r="B89" s="94">
        <v>304</v>
      </c>
      <c r="C89" s="91" t="s">
        <v>460</v>
      </c>
      <c r="D89" s="90" t="s">
        <v>461</v>
      </c>
      <c r="E89" s="334"/>
      <c r="F89" s="334"/>
      <c r="G89" s="334"/>
      <c r="H89" s="334"/>
      <c r="I89" s="335"/>
    </row>
    <row r="90" spans="2:9" ht="34.5" customHeight="1">
      <c r="B90" s="94">
        <v>305</v>
      </c>
      <c r="C90" s="91" t="s">
        <v>462</v>
      </c>
      <c r="D90" s="90" t="s">
        <v>463</v>
      </c>
      <c r="E90" s="334"/>
      <c r="F90" s="334"/>
      <c r="G90" s="334"/>
      <c r="H90" s="334"/>
      <c r="I90" s="335"/>
    </row>
    <row r="91" spans="2:9" ht="34.5" customHeight="1">
      <c r="B91" s="94">
        <v>306</v>
      </c>
      <c r="C91" s="91" t="s">
        <v>464</v>
      </c>
      <c r="D91" s="90" t="s">
        <v>465</v>
      </c>
      <c r="E91" s="334"/>
      <c r="F91" s="334"/>
      <c r="G91" s="334"/>
      <c r="H91" s="334"/>
      <c r="I91" s="335"/>
    </row>
    <row r="92" spans="2:9" ht="34.5" customHeight="1">
      <c r="B92" s="94">
        <v>309</v>
      </c>
      <c r="C92" s="91" t="s">
        <v>466</v>
      </c>
      <c r="D92" s="90" t="s">
        <v>467</v>
      </c>
      <c r="E92" s="334">
        <v>241</v>
      </c>
      <c r="F92" s="334">
        <v>241</v>
      </c>
      <c r="G92" s="334">
        <v>241</v>
      </c>
      <c r="H92" s="334">
        <v>241</v>
      </c>
      <c r="I92" s="335">
        <f>+H92/G92*100</f>
        <v>100</v>
      </c>
    </row>
    <row r="93" spans="2:9" ht="34.5" customHeight="1">
      <c r="B93" s="96">
        <v>31</v>
      </c>
      <c r="C93" s="89" t="s">
        <v>468</v>
      </c>
      <c r="D93" s="90" t="s">
        <v>469</v>
      </c>
      <c r="E93" s="334"/>
      <c r="F93" s="334"/>
      <c r="G93" s="334"/>
      <c r="H93" s="334"/>
      <c r="I93" s="335"/>
    </row>
    <row r="94" spans="2:9" ht="34.5" customHeight="1">
      <c r="B94" s="96" t="s">
        <v>470</v>
      </c>
      <c r="C94" s="89" t="s">
        <v>471</v>
      </c>
      <c r="D94" s="90" t="s">
        <v>472</v>
      </c>
      <c r="E94" s="334"/>
      <c r="F94" s="334"/>
      <c r="G94" s="334"/>
      <c r="H94" s="334"/>
      <c r="I94" s="335"/>
    </row>
    <row r="95" spans="2:9" ht="34.5" customHeight="1">
      <c r="B95" s="96">
        <v>32</v>
      </c>
      <c r="C95" s="89" t="s">
        <v>473</v>
      </c>
      <c r="D95" s="90" t="s">
        <v>474</v>
      </c>
      <c r="E95" s="334">
        <v>13387</v>
      </c>
      <c r="F95" s="334">
        <v>13387</v>
      </c>
      <c r="G95" s="334">
        <v>13387</v>
      </c>
      <c r="H95" s="334">
        <v>13387</v>
      </c>
      <c r="I95" s="335">
        <f>+H95/G95*100</f>
        <v>100</v>
      </c>
    </row>
    <row r="96" spans="2:9" ht="57.75" customHeight="1">
      <c r="B96" s="96">
        <v>330</v>
      </c>
      <c r="C96" s="89" t="s">
        <v>475</v>
      </c>
      <c r="D96" s="90" t="s">
        <v>476</v>
      </c>
      <c r="E96" s="334"/>
      <c r="F96" s="334"/>
      <c r="G96" s="334"/>
      <c r="H96" s="334"/>
      <c r="I96" s="335"/>
    </row>
    <row r="97" spans="2:9" ht="63" customHeight="1">
      <c r="B97" s="96" t="s">
        <v>477</v>
      </c>
      <c r="C97" s="89" t="s">
        <v>478</v>
      </c>
      <c r="D97" s="90" t="s">
        <v>479</v>
      </c>
      <c r="E97" s="334"/>
      <c r="F97" s="334"/>
      <c r="G97" s="334"/>
      <c r="H97" s="334"/>
      <c r="I97" s="335"/>
    </row>
    <row r="98" spans="2:9" ht="62.25" customHeight="1">
      <c r="B98" s="96" t="s">
        <v>477</v>
      </c>
      <c r="C98" s="89" t="s">
        <v>480</v>
      </c>
      <c r="D98" s="90" t="s">
        <v>481</v>
      </c>
      <c r="E98" s="334"/>
      <c r="F98" s="334"/>
      <c r="G98" s="334"/>
      <c r="H98" s="334"/>
      <c r="I98" s="335"/>
    </row>
    <row r="99" spans="2:9" ht="34.5" customHeight="1">
      <c r="B99" s="96">
        <v>34</v>
      </c>
      <c r="C99" s="89" t="s">
        <v>482</v>
      </c>
      <c r="D99" s="90" t="s">
        <v>483</v>
      </c>
      <c r="E99" s="339">
        <v>54791</v>
      </c>
      <c r="F99" s="339">
        <v>56410</v>
      </c>
      <c r="G99" s="339">
        <v>56410</v>
      </c>
      <c r="H99" s="334">
        <v>60416</v>
      </c>
      <c r="I99" s="335">
        <f>+H99/G99*100</f>
        <v>107.10157773444425</v>
      </c>
    </row>
    <row r="100" spans="2:9" ht="34.5" customHeight="1">
      <c r="B100" s="94">
        <v>340</v>
      </c>
      <c r="C100" s="91" t="s">
        <v>484</v>
      </c>
      <c r="D100" s="90" t="s">
        <v>485</v>
      </c>
      <c r="E100" s="334">
        <v>40577</v>
      </c>
      <c r="F100" s="334">
        <v>55483</v>
      </c>
      <c r="G100" s="334">
        <v>55483</v>
      </c>
      <c r="H100" s="334">
        <v>44070</v>
      </c>
      <c r="I100" s="335">
        <f>+H100/G100*100</f>
        <v>79.42973523421588</v>
      </c>
    </row>
    <row r="101" spans="2:9" ht="34.5" customHeight="1">
      <c r="B101" s="94">
        <v>341</v>
      </c>
      <c r="C101" s="91" t="s">
        <v>486</v>
      </c>
      <c r="D101" s="90" t="s">
        <v>487</v>
      </c>
      <c r="E101" s="334">
        <v>14214</v>
      </c>
      <c r="F101" s="334">
        <v>927</v>
      </c>
      <c r="G101" s="334">
        <v>927</v>
      </c>
      <c r="H101" s="334">
        <v>16346</v>
      </c>
      <c r="I101" s="335">
        <f>+H101/G101*100</f>
        <v>1763.3225458468178</v>
      </c>
    </row>
    <row r="102" spans="2:9" ht="34.5" customHeight="1">
      <c r="B102" s="96"/>
      <c r="C102" s="89" t="s">
        <v>488</v>
      </c>
      <c r="D102" s="90" t="s">
        <v>489</v>
      </c>
      <c r="E102" s="334"/>
      <c r="F102" s="334"/>
      <c r="G102" s="334"/>
      <c r="H102" s="334"/>
      <c r="I102" s="335"/>
    </row>
    <row r="103" spans="2:9" ht="34.5" customHeight="1">
      <c r="B103" s="96">
        <v>35</v>
      </c>
      <c r="C103" s="89" t="s">
        <v>490</v>
      </c>
      <c r="D103" s="90" t="s">
        <v>491</v>
      </c>
      <c r="E103" s="339">
        <v>0</v>
      </c>
      <c r="F103" s="339">
        <v>0</v>
      </c>
      <c r="G103" s="339">
        <v>0</v>
      </c>
      <c r="H103" s="334">
        <v>0</v>
      </c>
      <c r="I103" s="335"/>
    </row>
    <row r="104" spans="2:9" ht="34.5" customHeight="1">
      <c r="B104" s="94">
        <v>350</v>
      </c>
      <c r="C104" s="91" t="s">
        <v>492</v>
      </c>
      <c r="D104" s="90" t="s">
        <v>493</v>
      </c>
      <c r="E104" s="334"/>
      <c r="F104" s="334"/>
      <c r="G104" s="334"/>
      <c r="H104" s="334"/>
      <c r="I104" s="335"/>
    </row>
    <row r="105" spans="2:9" ht="34.5" customHeight="1">
      <c r="B105" s="94">
        <v>351</v>
      </c>
      <c r="C105" s="91" t="s">
        <v>494</v>
      </c>
      <c r="D105" s="90" t="s">
        <v>495</v>
      </c>
      <c r="E105" s="334"/>
      <c r="F105" s="334"/>
      <c r="G105" s="334"/>
      <c r="H105" s="334"/>
      <c r="I105" s="335"/>
    </row>
    <row r="106" spans="2:9" ht="34.5" customHeight="1">
      <c r="B106" s="96"/>
      <c r="C106" s="89" t="s">
        <v>496</v>
      </c>
      <c r="D106" s="90" t="s">
        <v>497</v>
      </c>
      <c r="E106" s="339">
        <v>24688</v>
      </c>
      <c r="F106" s="339">
        <v>27422</v>
      </c>
      <c r="G106" s="339">
        <v>27422</v>
      </c>
      <c r="H106" s="339">
        <v>24688</v>
      </c>
      <c r="I106" s="335">
        <f>+H106/G106*100</f>
        <v>90.02990299759317</v>
      </c>
    </row>
    <row r="107" spans="2:9" ht="34.5" customHeight="1">
      <c r="B107" s="96">
        <v>40</v>
      </c>
      <c r="C107" s="89" t="s">
        <v>498</v>
      </c>
      <c r="D107" s="90" t="s">
        <v>499</v>
      </c>
      <c r="E107" s="339">
        <v>24688</v>
      </c>
      <c r="F107" s="339">
        <v>27422</v>
      </c>
      <c r="G107" s="339">
        <v>27422</v>
      </c>
      <c r="H107" s="334">
        <v>24688</v>
      </c>
      <c r="I107" s="335">
        <f>+H107/G107*100</f>
        <v>90.02990299759317</v>
      </c>
    </row>
    <row r="108" spans="2:9" ht="34.5" customHeight="1">
      <c r="B108" s="94">
        <v>400</v>
      </c>
      <c r="C108" s="91" t="s">
        <v>500</v>
      </c>
      <c r="D108" s="90" t="s">
        <v>501</v>
      </c>
      <c r="E108" s="334"/>
      <c r="F108" s="334"/>
      <c r="G108" s="334"/>
      <c r="H108" s="334"/>
      <c r="I108" s="335"/>
    </row>
    <row r="109" spans="2:9" ht="34.5" customHeight="1">
      <c r="B109" s="94">
        <v>401</v>
      </c>
      <c r="C109" s="91" t="s">
        <v>502</v>
      </c>
      <c r="D109" s="90" t="s">
        <v>503</v>
      </c>
      <c r="E109" s="334"/>
      <c r="F109" s="334"/>
      <c r="G109" s="334"/>
      <c r="H109" s="334"/>
      <c r="I109" s="335"/>
    </row>
    <row r="110" spans="2:9" ht="34.5" customHeight="1">
      <c r="B110" s="94">
        <v>403</v>
      </c>
      <c r="C110" s="91" t="s">
        <v>504</v>
      </c>
      <c r="D110" s="90" t="s">
        <v>505</v>
      </c>
      <c r="E110" s="334"/>
      <c r="F110" s="334"/>
      <c r="G110" s="334"/>
      <c r="H110" s="334"/>
      <c r="I110" s="335"/>
    </row>
    <row r="111" spans="2:9" ht="34.5" customHeight="1">
      <c r="B111" s="94">
        <v>404</v>
      </c>
      <c r="C111" s="91" t="s">
        <v>506</v>
      </c>
      <c r="D111" s="90" t="s">
        <v>507</v>
      </c>
      <c r="E111" s="334">
        <v>24688</v>
      </c>
      <c r="F111" s="334">
        <v>27422</v>
      </c>
      <c r="G111" s="334">
        <v>27422</v>
      </c>
      <c r="H111" s="334">
        <v>24688</v>
      </c>
      <c r="I111" s="335">
        <f>+H111/G111*100</f>
        <v>90.02990299759317</v>
      </c>
    </row>
    <row r="112" spans="2:9" ht="34.5" customHeight="1">
      <c r="B112" s="94">
        <v>405</v>
      </c>
      <c r="C112" s="91" t="s">
        <v>508</v>
      </c>
      <c r="D112" s="90" t="s">
        <v>509</v>
      </c>
      <c r="E112" s="334"/>
      <c r="F112" s="334"/>
      <c r="G112" s="334"/>
      <c r="H112" s="334"/>
      <c r="I112" s="335"/>
    </row>
    <row r="113" spans="2:9" ht="34.5" customHeight="1">
      <c r="B113" s="94" t="s">
        <v>510</v>
      </c>
      <c r="C113" s="91" t="s">
        <v>511</v>
      </c>
      <c r="D113" s="90" t="s">
        <v>512</v>
      </c>
      <c r="E113" s="334"/>
      <c r="F113" s="334"/>
      <c r="G113" s="334"/>
      <c r="H113" s="334"/>
      <c r="I113" s="335"/>
    </row>
    <row r="114" spans="2:9" ht="34.5" customHeight="1">
      <c r="B114" s="96">
        <v>41</v>
      </c>
      <c r="C114" s="89" t="s">
        <v>513</v>
      </c>
      <c r="D114" s="90" t="s">
        <v>514</v>
      </c>
      <c r="E114" s="339">
        <v>0</v>
      </c>
      <c r="F114" s="339">
        <v>0</v>
      </c>
      <c r="G114" s="339">
        <v>0</v>
      </c>
      <c r="H114" s="334">
        <v>0</v>
      </c>
      <c r="I114" s="335"/>
    </row>
    <row r="115" spans="2:9" ht="34.5" customHeight="1">
      <c r="B115" s="94">
        <v>410</v>
      </c>
      <c r="C115" s="91" t="s">
        <v>515</v>
      </c>
      <c r="D115" s="90" t="s">
        <v>516</v>
      </c>
      <c r="E115" s="334"/>
      <c r="F115" s="334"/>
      <c r="G115" s="334"/>
      <c r="H115" s="334"/>
      <c r="I115" s="335"/>
    </row>
    <row r="116" spans="2:9" ht="34.5" customHeight="1">
      <c r="B116" s="94">
        <v>411</v>
      </c>
      <c r="C116" s="91" t="s">
        <v>517</v>
      </c>
      <c r="D116" s="90" t="s">
        <v>518</v>
      </c>
      <c r="E116" s="334"/>
      <c r="F116" s="334"/>
      <c r="G116" s="334"/>
      <c r="H116" s="334"/>
      <c r="I116" s="335"/>
    </row>
    <row r="117" spans="2:9" ht="34.5" customHeight="1">
      <c r="B117" s="94">
        <v>412</v>
      </c>
      <c r="C117" s="91" t="s">
        <v>519</v>
      </c>
      <c r="D117" s="90" t="s">
        <v>520</v>
      </c>
      <c r="E117" s="334"/>
      <c r="F117" s="334"/>
      <c r="G117" s="334"/>
      <c r="H117" s="334"/>
      <c r="I117" s="335"/>
    </row>
    <row r="118" spans="2:9" ht="34.5" customHeight="1">
      <c r="B118" s="94">
        <v>413</v>
      </c>
      <c r="C118" s="91" t="s">
        <v>521</v>
      </c>
      <c r="D118" s="90" t="s">
        <v>522</v>
      </c>
      <c r="E118" s="334"/>
      <c r="F118" s="334"/>
      <c r="G118" s="334"/>
      <c r="H118" s="334"/>
      <c r="I118" s="335"/>
    </row>
    <row r="119" spans="2:9" ht="34.5" customHeight="1">
      <c r="B119" s="94">
        <v>414</v>
      </c>
      <c r="C119" s="91" t="s">
        <v>523</v>
      </c>
      <c r="D119" s="90" t="s">
        <v>524</v>
      </c>
      <c r="E119" s="334"/>
      <c r="F119" s="334"/>
      <c r="G119" s="334"/>
      <c r="H119" s="334"/>
      <c r="I119" s="335"/>
    </row>
    <row r="120" spans="2:9" ht="34.5" customHeight="1">
      <c r="B120" s="94">
        <v>415</v>
      </c>
      <c r="C120" s="91" t="s">
        <v>525</v>
      </c>
      <c r="D120" s="90" t="s">
        <v>526</v>
      </c>
      <c r="E120" s="334"/>
      <c r="F120" s="334"/>
      <c r="G120" s="334"/>
      <c r="H120" s="334"/>
      <c r="I120" s="335"/>
    </row>
    <row r="121" spans="2:9" ht="34.5" customHeight="1">
      <c r="B121" s="94">
        <v>416</v>
      </c>
      <c r="C121" s="91" t="s">
        <v>527</v>
      </c>
      <c r="D121" s="90" t="s">
        <v>528</v>
      </c>
      <c r="E121" s="334"/>
      <c r="F121" s="334"/>
      <c r="G121" s="334"/>
      <c r="H121" s="334"/>
      <c r="I121" s="335"/>
    </row>
    <row r="122" spans="2:9" ht="34.5" customHeight="1">
      <c r="B122" s="94">
        <v>419</v>
      </c>
      <c r="C122" s="91" t="s">
        <v>529</v>
      </c>
      <c r="D122" s="90" t="s">
        <v>530</v>
      </c>
      <c r="E122" s="334"/>
      <c r="F122" s="334"/>
      <c r="G122" s="334"/>
      <c r="H122" s="334"/>
      <c r="I122" s="335"/>
    </row>
    <row r="123" spans="2:9" ht="34.5" customHeight="1">
      <c r="B123" s="96">
        <v>498</v>
      </c>
      <c r="C123" s="89" t="s">
        <v>531</v>
      </c>
      <c r="D123" s="90" t="s">
        <v>532</v>
      </c>
      <c r="E123" s="334">
        <v>1269</v>
      </c>
      <c r="F123" s="334"/>
      <c r="G123" s="334"/>
      <c r="H123" s="334"/>
      <c r="I123" s="335"/>
    </row>
    <row r="124" spans="2:9" ht="34.5" customHeight="1">
      <c r="B124" s="96" t="s">
        <v>533</v>
      </c>
      <c r="C124" s="89" t="s">
        <v>534</v>
      </c>
      <c r="D124" s="90" t="s">
        <v>535</v>
      </c>
      <c r="E124" s="339">
        <v>21060</v>
      </c>
      <c r="F124" s="339">
        <v>22377</v>
      </c>
      <c r="G124" s="339">
        <v>22377</v>
      </c>
      <c r="H124" s="339">
        <v>42530</v>
      </c>
      <c r="I124" s="335">
        <f>+H124/G124*100</f>
        <v>190.06122357778074</v>
      </c>
    </row>
    <row r="125" spans="2:9" ht="34.5" customHeight="1">
      <c r="B125" s="96">
        <v>42</v>
      </c>
      <c r="C125" s="89" t="s">
        <v>536</v>
      </c>
      <c r="D125" s="90" t="s">
        <v>537</v>
      </c>
      <c r="E125" s="339">
        <v>0</v>
      </c>
      <c r="F125" s="339">
        <v>0</v>
      </c>
      <c r="G125" s="339">
        <v>0</v>
      </c>
      <c r="H125" s="334">
        <v>0</v>
      </c>
      <c r="I125" s="335"/>
    </row>
    <row r="126" spans="2:9" ht="34.5" customHeight="1">
      <c r="B126" s="94">
        <v>420</v>
      </c>
      <c r="C126" s="91" t="s">
        <v>538</v>
      </c>
      <c r="D126" s="90" t="s">
        <v>539</v>
      </c>
      <c r="E126" s="334"/>
      <c r="F126" s="334"/>
      <c r="G126" s="334"/>
      <c r="H126" s="334"/>
      <c r="I126" s="335"/>
    </row>
    <row r="127" spans="2:9" ht="34.5" customHeight="1">
      <c r="B127" s="94">
        <v>421</v>
      </c>
      <c r="C127" s="91" t="s">
        <v>540</v>
      </c>
      <c r="D127" s="90" t="s">
        <v>541</v>
      </c>
      <c r="E127" s="334"/>
      <c r="F127" s="334"/>
      <c r="G127" s="334"/>
      <c r="H127" s="334"/>
      <c r="I127" s="335"/>
    </row>
    <row r="128" spans="2:9" ht="34.5" customHeight="1">
      <c r="B128" s="94">
        <v>422</v>
      </c>
      <c r="C128" s="91" t="s">
        <v>429</v>
      </c>
      <c r="D128" s="90" t="s">
        <v>542</v>
      </c>
      <c r="E128" s="334"/>
      <c r="F128" s="334"/>
      <c r="G128" s="334"/>
      <c r="H128" s="334"/>
      <c r="I128" s="335"/>
    </row>
    <row r="129" spans="2:9" ht="34.5" customHeight="1">
      <c r="B129" s="94">
        <v>423</v>
      </c>
      <c r="C129" s="91" t="s">
        <v>432</v>
      </c>
      <c r="D129" s="90" t="s">
        <v>543</v>
      </c>
      <c r="E129" s="334"/>
      <c r="F129" s="334"/>
      <c r="G129" s="334"/>
      <c r="H129" s="334"/>
      <c r="I129" s="335"/>
    </row>
    <row r="130" spans="2:9" ht="34.5" customHeight="1">
      <c r="B130" s="94">
        <v>427</v>
      </c>
      <c r="C130" s="91" t="s">
        <v>544</v>
      </c>
      <c r="D130" s="90" t="s">
        <v>545</v>
      </c>
      <c r="E130" s="334"/>
      <c r="F130" s="334"/>
      <c r="G130" s="334"/>
      <c r="H130" s="334"/>
      <c r="I130" s="335"/>
    </row>
    <row r="131" spans="2:9" ht="34.5" customHeight="1">
      <c r="B131" s="94" t="s">
        <v>546</v>
      </c>
      <c r="C131" s="91" t="s">
        <v>547</v>
      </c>
      <c r="D131" s="90" t="s">
        <v>548</v>
      </c>
      <c r="E131" s="334"/>
      <c r="F131" s="334"/>
      <c r="G131" s="334"/>
      <c r="H131" s="334"/>
      <c r="I131" s="335"/>
    </row>
    <row r="132" spans="2:9" ht="34.5" customHeight="1">
      <c r="B132" s="96">
        <v>430</v>
      </c>
      <c r="C132" s="89" t="s">
        <v>549</v>
      </c>
      <c r="D132" s="90" t="s">
        <v>550</v>
      </c>
      <c r="E132" s="334">
        <v>787</v>
      </c>
      <c r="F132" s="334">
        <v>740</v>
      </c>
      <c r="G132" s="334">
        <v>740</v>
      </c>
      <c r="H132" s="339">
        <v>787</v>
      </c>
      <c r="I132" s="335">
        <f>+H132/G132*100</f>
        <v>106.35135135135134</v>
      </c>
    </row>
    <row r="133" spans="2:9" ht="34.5" customHeight="1">
      <c r="B133" s="96" t="s">
        <v>551</v>
      </c>
      <c r="C133" s="89" t="s">
        <v>552</v>
      </c>
      <c r="D133" s="90" t="s">
        <v>553</v>
      </c>
      <c r="E133" s="339">
        <v>18004</v>
      </c>
      <c r="F133" s="339">
        <v>10679</v>
      </c>
      <c r="G133" s="339">
        <v>10679</v>
      </c>
      <c r="H133" s="332">
        <v>39589</v>
      </c>
      <c r="I133" s="335">
        <f>+H133/G133*100</f>
        <v>370.7182320441989</v>
      </c>
    </row>
    <row r="134" spans="2:9" ht="34.5" customHeight="1">
      <c r="B134" s="94">
        <v>431</v>
      </c>
      <c r="C134" s="91" t="s">
        <v>554</v>
      </c>
      <c r="D134" s="90" t="s">
        <v>555</v>
      </c>
      <c r="E134" s="334"/>
      <c r="F134" s="334"/>
      <c r="G134" s="334"/>
      <c r="H134" s="334"/>
      <c r="I134" s="335"/>
    </row>
    <row r="135" spans="2:9" ht="34.5" customHeight="1">
      <c r="B135" s="94">
        <v>432</v>
      </c>
      <c r="C135" s="91" t="s">
        <v>556</v>
      </c>
      <c r="D135" s="90" t="s">
        <v>557</v>
      </c>
      <c r="E135" s="334"/>
      <c r="F135" s="334"/>
      <c r="G135" s="334"/>
      <c r="H135" s="334"/>
      <c r="I135" s="335"/>
    </row>
    <row r="136" spans="2:9" ht="34.5" customHeight="1">
      <c r="B136" s="94">
        <v>433</v>
      </c>
      <c r="C136" s="91" t="s">
        <v>558</v>
      </c>
      <c r="D136" s="90" t="s">
        <v>559</v>
      </c>
      <c r="E136" s="334"/>
      <c r="F136" s="334"/>
      <c r="G136" s="334"/>
      <c r="H136" s="334"/>
      <c r="I136" s="335"/>
    </row>
    <row r="137" spans="2:9" ht="34.5" customHeight="1">
      <c r="B137" s="94">
        <v>434</v>
      </c>
      <c r="C137" s="91" t="s">
        <v>560</v>
      </c>
      <c r="D137" s="90" t="s">
        <v>561</v>
      </c>
      <c r="E137" s="334"/>
      <c r="F137" s="334"/>
      <c r="G137" s="334"/>
      <c r="H137" s="334"/>
      <c r="I137" s="335"/>
    </row>
    <row r="138" spans="2:9" ht="34.5" customHeight="1">
      <c r="B138" s="94">
        <v>435</v>
      </c>
      <c r="C138" s="91" t="s">
        <v>562</v>
      </c>
      <c r="D138" s="90" t="s">
        <v>563</v>
      </c>
      <c r="E138" s="334">
        <v>15497</v>
      </c>
      <c r="F138" s="334">
        <v>8172</v>
      </c>
      <c r="G138" s="334">
        <v>8172</v>
      </c>
      <c r="H138" s="334">
        <v>37082</v>
      </c>
      <c r="I138" s="335">
        <f>+H138/G138*100</f>
        <v>453.7689672050906</v>
      </c>
    </row>
    <row r="139" spans="2:9" ht="34.5" customHeight="1">
      <c r="B139" s="94">
        <v>436</v>
      </c>
      <c r="C139" s="91" t="s">
        <v>564</v>
      </c>
      <c r="D139" s="90" t="s">
        <v>565</v>
      </c>
      <c r="E139" s="334"/>
      <c r="F139" s="334"/>
      <c r="G139" s="334"/>
      <c r="H139" s="334"/>
      <c r="I139" s="335"/>
    </row>
    <row r="140" spans="2:9" ht="34.5" customHeight="1">
      <c r="B140" s="94">
        <v>439</v>
      </c>
      <c r="C140" s="91" t="s">
        <v>566</v>
      </c>
      <c r="D140" s="90" t="s">
        <v>567</v>
      </c>
      <c r="E140" s="334">
        <v>2507</v>
      </c>
      <c r="F140" s="334">
        <v>2507</v>
      </c>
      <c r="G140" s="334">
        <v>2507</v>
      </c>
      <c r="H140" s="334">
        <v>2507</v>
      </c>
      <c r="I140" s="335">
        <f aca="true" t="shared" si="0" ref="I140:I146">+H140/G140*100</f>
        <v>100</v>
      </c>
    </row>
    <row r="141" spans="2:9" ht="34.5" customHeight="1">
      <c r="B141" s="96" t="s">
        <v>568</v>
      </c>
      <c r="C141" s="89" t="s">
        <v>569</v>
      </c>
      <c r="D141" s="90" t="s">
        <v>570</v>
      </c>
      <c r="E141" s="334">
        <v>1841</v>
      </c>
      <c r="F141" s="334">
        <v>10958</v>
      </c>
      <c r="G141" s="334">
        <v>10958</v>
      </c>
      <c r="H141" s="334">
        <v>54</v>
      </c>
      <c r="I141" s="335">
        <f t="shared" si="0"/>
        <v>0.4927906552290564</v>
      </c>
    </row>
    <row r="142" spans="2:9" ht="34.5" customHeight="1">
      <c r="B142" s="96">
        <v>47</v>
      </c>
      <c r="C142" s="89" t="s">
        <v>571</v>
      </c>
      <c r="D142" s="90" t="s">
        <v>572</v>
      </c>
      <c r="E142" s="334">
        <v>7</v>
      </c>
      <c r="F142" s="334"/>
      <c r="G142" s="334"/>
      <c r="H142" s="334"/>
      <c r="I142" s="335"/>
    </row>
    <row r="143" spans="2:9" ht="34.5" customHeight="1">
      <c r="B143" s="96">
        <v>48</v>
      </c>
      <c r="C143" s="89" t="s">
        <v>573</v>
      </c>
      <c r="D143" s="90" t="s">
        <v>574</v>
      </c>
      <c r="E143" s="334">
        <v>421</v>
      </c>
      <c r="F143" s="334"/>
      <c r="G143" s="334"/>
      <c r="H143" s="334">
        <v>2100</v>
      </c>
      <c r="I143" s="335"/>
    </row>
    <row r="144" spans="2:9" ht="34.5" customHeight="1">
      <c r="B144" s="96" t="s">
        <v>575</v>
      </c>
      <c r="C144" s="89" t="s">
        <v>576</v>
      </c>
      <c r="D144" s="90" t="s">
        <v>577</v>
      </c>
      <c r="E144" s="334"/>
      <c r="F144" s="334"/>
      <c r="G144" s="334"/>
      <c r="H144" s="334"/>
      <c r="I144" s="335"/>
    </row>
    <row r="145" spans="2:9" ht="53.25" customHeight="1">
      <c r="B145" s="96"/>
      <c r="C145" s="89" t="s">
        <v>578</v>
      </c>
      <c r="D145" s="90" t="s">
        <v>579</v>
      </c>
      <c r="E145" s="334"/>
      <c r="F145" s="334"/>
      <c r="G145" s="334"/>
      <c r="H145" s="339"/>
      <c r="I145" s="335"/>
    </row>
    <row r="146" spans="2:9" ht="34.5" customHeight="1">
      <c r="B146" s="96"/>
      <c r="C146" s="89" t="s">
        <v>580</v>
      </c>
      <c r="D146" s="90" t="s">
        <v>581</v>
      </c>
      <c r="E146" s="429">
        <v>226482</v>
      </c>
      <c r="F146" s="429">
        <v>244024</v>
      </c>
      <c r="G146" s="429">
        <v>244024</v>
      </c>
      <c r="H146" s="443">
        <v>271447</v>
      </c>
      <c r="I146" s="430">
        <f t="shared" si="0"/>
        <v>111.23782906599351</v>
      </c>
    </row>
    <row r="147" spans="2:9" ht="34.5" customHeight="1" thickBot="1">
      <c r="B147" s="97">
        <v>89</v>
      </c>
      <c r="C147" s="98" t="s">
        <v>582</v>
      </c>
      <c r="D147" s="99" t="s">
        <v>583</v>
      </c>
      <c r="E147" s="431"/>
      <c r="F147" s="431"/>
      <c r="G147" s="431"/>
      <c r="H147" s="431"/>
      <c r="I147" s="432"/>
    </row>
    <row r="148" ht="18">
      <c r="H148" s="428"/>
    </row>
    <row r="149" spans="2:9" ht="18.75">
      <c r="B149" s="2" t="s">
        <v>890</v>
      </c>
      <c r="C149" s="2"/>
      <c r="D149" s="2"/>
      <c r="E149" s="62"/>
      <c r="F149" s="63"/>
      <c r="G149" s="59" t="s">
        <v>657</v>
      </c>
      <c r="H149" s="64"/>
      <c r="I149" s="59"/>
    </row>
    <row r="150" spans="2:9" ht="18.75">
      <c r="B150" s="2"/>
      <c r="C150" s="2"/>
      <c r="D150" s="62" t="s">
        <v>74</v>
      </c>
      <c r="E150" s="2"/>
      <c r="F150" s="2"/>
      <c r="G150" s="2"/>
      <c r="H150" s="2"/>
      <c r="I150" s="2"/>
    </row>
  </sheetData>
  <sheetProtection/>
  <mergeCells count="10">
    <mergeCell ref="B5:I5"/>
    <mergeCell ref="G7:H7"/>
    <mergeCell ref="B7:B9"/>
    <mergeCell ref="C7:C9"/>
    <mergeCell ref="D7:D9"/>
    <mergeCell ref="E7:E9"/>
    <mergeCell ref="F7:F9"/>
    <mergeCell ref="I7:I9"/>
    <mergeCell ref="G8:G9"/>
    <mergeCell ref="H8:H9"/>
  </mergeCells>
  <printOptions/>
  <pageMargins left="0.75" right="0.75" top="1" bottom="1" header="0.5" footer="0.5"/>
  <pageSetup fitToHeight="0" fitToWidth="1" orientation="portrait" scale="34"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70" zoomScaleNormal="70" zoomScalePageLayoutView="0" workbookViewId="0" topLeftCell="C43">
      <selection activeCell="H56" sqref="H56"/>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6384" width="9.140625" style="20" customWidth="1"/>
  </cols>
  <sheetData>
    <row r="1" ht="15.75">
      <c r="I1" s="15" t="s">
        <v>640</v>
      </c>
    </row>
    <row r="2" spans="2:4" ht="15.75">
      <c r="B2" s="1" t="s">
        <v>755</v>
      </c>
      <c r="C2" s="127"/>
      <c r="D2" s="127"/>
    </row>
    <row r="3" spans="2:4" ht="15.75">
      <c r="B3" s="1" t="s">
        <v>756</v>
      </c>
      <c r="C3" s="127"/>
      <c r="D3" s="127"/>
    </row>
    <row r="4" ht="24.75" customHeight="1">
      <c r="I4" s="15"/>
    </row>
    <row r="5" spans="2:9" s="12" customFormat="1" ht="24.75" customHeight="1">
      <c r="B5" s="537" t="s">
        <v>97</v>
      </c>
      <c r="C5" s="537"/>
      <c r="D5" s="537"/>
      <c r="E5" s="537"/>
      <c r="F5" s="537"/>
      <c r="G5" s="537"/>
      <c r="H5" s="537"/>
      <c r="I5" s="537"/>
    </row>
    <row r="6" spans="2:9" s="12" customFormat="1" ht="24.75" customHeight="1">
      <c r="B6" s="538" t="s">
        <v>892</v>
      </c>
      <c r="C6" s="538"/>
      <c r="D6" s="538"/>
      <c r="E6" s="538"/>
      <c r="F6" s="538"/>
      <c r="G6" s="538"/>
      <c r="H6" s="538"/>
      <c r="I6" s="538"/>
    </row>
    <row r="7" ht="18.75" customHeight="1" thickBot="1">
      <c r="I7" s="144" t="s">
        <v>750</v>
      </c>
    </row>
    <row r="8" spans="2:9" ht="30.75" customHeight="1">
      <c r="B8" s="539"/>
      <c r="C8" s="541" t="s">
        <v>0</v>
      </c>
      <c r="D8" s="545" t="s">
        <v>129</v>
      </c>
      <c r="E8" s="543" t="s">
        <v>847</v>
      </c>
      <c r="F8" s="543" t="s">
        <v>844</v>
      </c>
      <c r="G8" s="531" t="s">
        <v>863</v>
      </c>
      <c r="H8" s="532"/>
      <c r="I8" s="533" t="s">
        <v>891</v>
      </c>
    </row>
    <row r="9" spans="2:9" ht="39.75" customHeight="1" thickBot="1">
      <c r="B9" s="540"/>
      <c r="C9" s="542"/>
      <c r="D9" s="546"/>
      <c r="E9" s="544"/>
      <c r="F9" s="544"/>
      <c r="G9" s="297" t="s">
        <v>1</v>
      </c>
      <c r="H9" s="297" t="s">
        <v>66</v>
      </c>
      <c r="I9" s="534"/>
    </row>
    <row r="10" spans="2:9" ht="31.5" customHeight="1">
      <c r="B10" s="145">
        <v>1</v>
      </c>
      <c r="C10" s="146" t="s">
        <v>98</v>
      </c>
      <c r="D10" s="147"/>
      <c r="E10" s="217"/>
      <c r="F10" s="217"/>
      <c r="G10" s="217"/>
      <c r="H10" s="217"/>
      <c r="I10" s="214"/>
    </row>
    <row r="11" spans="2:9" ht="31.5" customHeight="1">
      <c r="B11" s="134">
        <v>2</v>
      </c>
      <c r="C11" s="128" t="s">
        <v>584</v>
      </c>
      <c r="D11" s="129">
        <v>3001</v>
      </c>
      <c r="E11" s="444">
        <v>316039</v>
      </c>
      <c r="F11" s="444">
        <v>331479</v>
      </c>
      <c r="G11" s="444">
        <v>331479</v>
      </c>
      <c r="H11" s="444">
        <v>323417</v>
      </c>
      <c r="I11" s="452">
        <f>SUM(H11/G11*100)</f>
        <v>97.56787006115017</v>
      </c>
    </row>
    <row r="12" spans="2:9" ht="31.5" customHeight="1">
      <c r="B12" s="134">
        <v>3</v>
      </c>
      <c r="C12" s="130" t="s">
        <v>99</v>
      </c>
      <c r="D12" s="129">
        <v>3002</v>
      </c>
      <c r="E12" s="498">
        <v>315612</v>
      </c>
      <c r="F12" s="499">
        <v>328479</v>
      </c>
      <c r="G12" s="499">
        <v>328479</v>
      </c>
      <c r="H12" s="445">
        <v>319434</v>
      </c>
      <c r="I12" s="453">
        <f aca="true" t="shared" si="0" ref="I12:I20">SUM(H12/G12*100)</f>
        <v>97.24639931319811</v>
      </c>
    </row>
    <row r="13" spans="2:9" ht="31.5" customHeight="1">
      <c r="B13" s="134">
        <v>4</v>
      </c>
      <c r="C13" s="130" t="s">
        <v>100</v>
      </c>
      <c r="D13" s="129">
        <v>3003</v>
      </c>
      <c r="E13" s="449">
        <v>427</v>
      </c>
      <c r="F13" s="449">
        <v>3000</v>
      </c>
      <c r="G13" s="449">
        <v>3000</v>
      </c>
      <c r="H13" s="445">
        <v>3983</v>
      </c>
      <c r="I13" s="453">
        <f t="shared" si="0"/>
        <v>132.76666666666668</v>
      </c>
    </row>
    <row r="14" spans="2:9" ht="31.5" customHeight="1">
      <c r="B14" s="134">
        <v>5</v>
      </c>
      <c r="C14" s="130" t="s">
        <v>101</v>
      </c>
      <c r="D14" s="129">
        <v>3004</v>
      </c>
      <c r="E14" s="449"/>
      <c r="F14" s="448"/>
      <c r="G14" s="448"/>
      <c r="H14" s="446"/>
      <c r="I14" s="453"/>
    </row>
    <row r="15" spans="2:9" ht="31.5" customHeight="1">
      <c r="B15" s="134">
        <v>6</v>
      </c>
      <c r="C15" s="128" t="s">
        <v>585</v>
      </c>
      <c r="D15" s="129">
        <v>3005</v>
      </c>
      <c r="E15" s="444">
        <v>265574</v>
      </c>
      <c r="F15" s="444">
        <v>313769</v>
      </c>
      <c r="G15" s="444">
        <v>313769</v>
      </c>
      <c r="H15" s="444">
        <v>286956</v>
      </c>
      <c r="I15" s="452">
        <f t="shared" si="0"/>
        <v>91.45454139828982</v>
      </c>
    </row>
    <row r="16" spans="2:9" ht="31.5" customHeight="1">
      <c r="B16" s="134">
        <v>7</v>
      </c>
      <c r="C16" s="130" t="s">
        <v>102</v>
      </c>
      <c r="D16" s="129">
        <v>3006</v>
      </c>
      <c r="E16" s="449">
        <v>79987</v>
      </c>
      <c r="F16" s="449">
        <v>128546</v>
      </c>
      <c r="G16" s="449">
        <v>128546</v>
      </c>
      <c r="H16" s="445">
        <v>114227</v>
      </c>
      <c r="I16" s="453">
        <f t="shared" si="0"/>
        <v>88.86079691316728</v>
      </c>
    </row>
    <row r="17" spans="2:9" ht="31.5" customHeight="1">
      <c r="B17" s="134">
        <v>8</v>
      </c>
      <c r="C17" s="130" t="s">
        <v>586</v>
      </c>
      <c r="D17" s="129">
        <v>3007</v>
      </c>
      <c r="E17" s="449">
        <v>184665</v>
      </c>
      <c r="F17" s="449">
        <v>183189</v>
      </c>
      <c r="G17" s="449">
        <v>183189</v>
      </c>
      <c r="H17" s="445">
        <v>171582</v>
      </c>
      <c r="I17" s="453">
        <f t="shared" si="0"/>
        <v>93.6639208686111</v>
      </c>
    </row>
    <row r="18" spans="2:9" ht="31.5" customHeight="1">
      <c r="B18" s="134">
        <v>9</v>
      </c>
      <c r="C18" s="130" t="s">
        <v>103</v>
      </c>
      <c r="D18" s="129">
        <v>3008</v>
      </c>
      <c r="E18" s="449">
        <v>49</v>
      </c>
      <c r="F18" s="448">
        <v>50</v>
      </c>
      <c r="G18" s="448">
        <v>50</v>
      </c>
      <c r="H18" s="446">
        <v>115</v>
      </c>
      <c r="I18" s="453">
        <f t="shared" si="0"/>
        <v>229.99999999999997</v>
      </c>
    </row>
    <row r="19" spans="2:9" ht="31.5" customHeight="1">
      <c r="B19" s="134">
        <v>10</v>
      </c>
      <c r="C19" s="130" t="s">
        <v>104</v>
      </c>
      <c r="D19" s="129">
        <v>3009</v>
      </c>
      <c r="E19" s="449">
        <v>873</v>
      </c>
      <c r="F19" s="448">
        <v>164</v>
      </c>
      <c r="G19" s="448">
        <v>164</v>
      </c>
      <c r="H19" s="445">
        <v>1032</v>
      </c>
      <c r="I19" s="453">
        <f t="shared" si="0"/>
        <v>629.2682926829268</v>
      </c>
    </row>
    <row r="20" spans="2:9" ht="31.5" customHeight="1">
      <c r="B20" s="134">
        <v>11</v>
      </c>
      <c r="C20" s="130" t="s">
        <v>587</v>
      </c>
      <c r="D20" s="129">
        <v>3010</v>
      </c>
      <c r="E20" s="449"/>
      <c r="F20" s="449">
        <v>1820</v>
      </c>
      <c r="G20" s="449">
        <v>1820</v>
      </c>
      <c r="H20" s="446"/>
      <c r="I20" s="453">
        <f t="shared" si="0"/>
        <v>0</v>
      </c>
    </row>
    <row r="21" spans="2:9" ht="31.5" customHeight="1">
      <c r="B21" s="134">
        <v>12</v>
      </c>
      <c r="C21" s="128" t="s">
        <v>588</v>
      </c>
      <c r="D21" s="129">
        <v>3011</v>
      </c>
      <c r="E21" s="444">
        <v>50465</v>
      </c>
      <c r="F21" s="444">
        <v>17710</v>
      </c>
      <c r="G21" s="444">
        <v>17710</v>
      </c>
      <c r="H21" s="444">
        <v>36461</v>
      </c>
      <c r="I21" s="452"/>
    </row>
    <row r="22" spans="2:9" ht="31.5" customHeight="1">
      <c r="B22" s="134">
        <v>13</v>
      </c>
      <c r="C22" s="128" t="s">
        <v>589</v>
      </c>
      <c r="D22" s="129">
        <v>3012</v>
      </c>
      <c r="E22" s="444"/>
      <c r="F22" s="447"/>
      <c r="G22" s="447"/>
      <c r="H22" s="447"/>
      <c r="I22" s="452"/>
    </row>
    <row r="23" spans="2:9" ht="31.5" customHeight="1">
      <c r="B23" s="134">
        <v>14</v>
      </c>
      <c r="C23" s="128" t="s">
        <v>105</v>
      </c>
      <c r="D23" s="129"/>
      <c r="E23" s="449"/>
      <c r="F23" s="448"/>
      <c r="G23" s="448"/>
      <c r="H23" s="448"/>
      <c r="I23" s="452"/>
    </row>
    <row r="24" spans="2:9" ht="31.5" customHeight="1">
      <c r="B24" s="134">
        <v>15</v>
      </c>
      <c r="C24" s="128" t="s">
        <v>590</v>
      </c>
      <c r="D24" s="129">
        <v>3013</v>
      </c>
      <c r="E24" s="444">
        <v>0</v>
      </c>
      <c r="F24" s="447">
        <v>0</v>
      </c>
      <c r="G24" s="447">
        <v>0</v>
      </c>
      <c r="H24" s="447">
        <v>0</v>
      </c>
      <c r="I24" s="452"/>
    </row>
    <row r="25" spans="2:9" ht="31.5" customHeight="1">
      <c r="B25" s="134">
        <v>16</v>
      </c>
      <c r="C25" s="130" t="s">
        <v>106</v>
      </c>
      <c r="D25" s="129">
        <v>3014</v>
      </c>
      <c r="E25" s="449"/>
      <c r="F25" s="448"/>
      <c r="G25" s="448"/>
      <c r="H25" s="446"/>
      <c r="I25" s="453"/>
    </row>
    <row r="26" spans="2:9" ht="31.5" customHeight="1">
      <c r="B26" s="134">
        <v>17</v>
      </c>
      <c r="C26" s="130" t="s">
        <v>591</v>
      </c>
      <c r="D26" s="129">
        <v>3015</v>
      </c>
      <c r="E26" s="449"/>
      <c r="F26" s="448"/>
      <c r="G26" s="448"/>
      <c r="H26" s="446"/>
      <c r="I26" s="453"/>
    </row>
    <row r="27" spans="2:9" ht="31.5" customHeight="1">
      <c r="B27" s="134">
        <v>18</v>
      </c>
      <c r="C27" s="130" t="s">
        <v>107</v>
      </c>
      <c r="D27" s="129">
        <v>3016</v>
      </c>
      <c r="E27" s="449"/>
      <c r="F27" s="448"/>
      <c r="G27" s="448"/>
      <c r="H27" s="446"/>
      <c r="I27" s="453"/>
    </row>
    <row r="28" spans="2:9" ht="31.5" customHeight="1">
      <c r="B28" s="134">
        <v>19</v>
      </c>
      <c r="C28" s="130" t="s">
        <v>108</v>
      </c>
      <c r="D28" s="129">
        <v>3017</v>
      </c>
      <c r="E28" s="449"/>
      <c r="F28" s="448"/>
      <c r="G28" s="448"/>
      <c r="H28" s="446"/>
      <c r="I28" s="453"/>
    </row>
    <row r="29" spans="2:9" ht="31.5" customHeight="1">
      <c r="B29" s="134">
        <v>20</v>
      </c>
      <c r="C29" s="130" t="s">
        <v>109</v>
      </c>
      <c r="D29" s="129">
        <v>3018</v>
      </c>
      <c r="E29" s="449"/>
      <c r="F29" s="448"/>
      <c r="G29" s="448"/>
      <c r="H29" s="446"/>
      <c r="I29" s="453"/>
    </row>
    <row r="30" spans="2:9" ht="31.5" customHeight="1">
      <c r="B30" s="134">
        <v>21</v>
      </c>
      <c r="C30" s="128" t="s">
        <v>592</v>
      </c>
      <c r="D30" s="129">
        <v>3019</v>
      </c>
      <c r="E30" s="444">
        <v>39647</v>
      </c>
      <c r="F30" s="444">
        <v>25700</v>
      </c>
      <c r="G30" s="444">
        <v>25700</v>
      </c>
      <c r="H30" s="444">
        <v>31693</v>
      </c>
      <c r="I30" s="452">
        <f>SUM(H30/G30*100)</f>
        <v>123.31906614785993</v>
      </c>
    </row>
    <row r="31" spans="2:9" ht="31.5" customHeight="1">
      <c r="B31" s="134">
        <v>22</v>
      </c>
      <c r="C31" s="130" t="s">
        <v>110</v>
      </c>
      <c r="D31" s="129">
        <v>3020</v>
      </c>
      <c r="E31" s="449"/>
      <c r="F31" s="448"/>
      <c r="G31" s="448"/>
      <c r="H31" s="448"/>
      <c r="I31" s="452"/>
    </row>
    <row r="32" spans="2:9" ht="31.5" customHeight="1">
      <c r="B32" s="134">
        <v>23</v>
      </c>
      <c r="C32" s="130" t="s">
        <v>593</v>
      </c>
      <c r="D32" s="129">
        <v>3021</v>
      </c>
      <c r="E32" s="449">
        <v>39647</v>
      </c>
      <c r="F32" s="449">
        <v>25700</v>
      </c>
      <c r="G32" s="449">
        <v>25700</v>
      </c>
      <c r="H32" s="449">
        <v>31693</v>
      </c>
      <c r="I32" s="453">
        <f>SUM(H32/G32*100)</f>
        <v>123.31906614785993</v>
      </c>
    </row>
    <row r="33" spans="2:9" ht="31.5" customHeight="1">
      <c r="B33" s="134">
        <v>24</v>
      </c>
      <c r="C33" s="130" t="s">
        <v>111</v>
      </c>
      <c r="D33" s="129">
        <v>3022</v>
      </c>
      <c r="E33" s="449"/>
      <c r="F33" s="448"/>
      <c r="G33" s="448"/>
      <c r="H33" s="448"/>
      <c r="I33" s="452"/>
    </row>
    <row r="34" spans="2:9" ht="31.5" customHeight="1">
      <c r="B34" s="134">
        <v>25</v>
      </c>
      <c r="C34" s="128" t="s">
        <v>594</v>
      </c>
      <c r="D34" s="129">
        <v>3023</v>
      </c>
      <c r="E34" s="444"/>
      <c r="F34" s="447"/>
      <c r="G34" s="447"/>
      <c r="H34" s="447"/>
      <c r="I34" s="452"/>
    </row>
    <row r="35" spans="2:9" ht="31.5" customHeight="1">
      <c r="B35" s="134">
        <v>26</v>
      </c>
      <c r="C35" s="128" t="s">
        <v>595</v>
      </c>
      <c r="D35" s="129">
        <v>3024</v>
      </c>
      <c r="E35" s="444">
        <v>39647</v>
      </c>
      <c r="F35" s="444">
        <v>25700</v>
      </c>
      <c r="G35" s="444">
        <v>25700</v>
      </c>
      <c r="H35" s="444">
        <v>31693</v>
      </c>
      <c r="I35" s="452">
        <f>SUM(H35/G35*100)</f>
        <v>123.31906614785993</v>
      </c>
    </row>
    <row r="36" spans="2:9" ht="31.5" customHeight="1">
      <c r="B36" s="134">
        <v>27</v>
      </c>
      <c r="C36" s="128" t="s">
        <v>112</v>
      </c>
      <c r="D36" s="129"/>
      <c r="E36" s="449"/>
      <c r="F36" s="448"/>
      <c r="G36" s="448"/>
      <c r="H36" s="448"/>
      <c r="I36" s="452"/>
    </row>
    <row r="37" spans="2:9" ht="31.5" customHeight="1">
      <c r="B37" s="134">
        <v>28</v>
      </c>
      <c r="C37" s="128" t="s">
        <v>596</v>
      </c>
      <c r="D37" s="129">
        <v>3025</v>
      </c>
      <c r="E37" s="444">
        <v>0</v>
      </c>
      <c r="F37" s="447">
        <v>0</v>
      </c>
      <c r="G37" s="447">
        <v>0</v>
      </c>
      <c r="H37" s="447">
        <v>0</v>
      </c>
      <c r="I37" s="452"/>
    </row>
    <row r="38" spans="2:9" ht="31.5" customHeight="1">
      <c r="B38" s="134">
        <v>29</v>
      </c>
      <c r="C38" s="130" t="s">
        <v>113</v>
      </c>
      <c r="D38" s="129">
        <v>3026</v>
      </c>
      <c r="E38" s="449"/>
      <c r="F38" s="448"/>
      <c r="G38" s="448"/>
      <c r="H38" s="446"/>
      <c r="I38" s="452"/>
    </row>
    <row r="39" spans="2:9" ht="31.5" customHeight="1">
      <c r="B39" s="134">
        <v>30</v>
      </c>
      <c r="C39" s="130" t="s">
        <v>597</v>
      </c>
      <c r="D39" s="129">
        <v>3027</v>
      </c>
      <c r="E39" s="449"/>
      <c r="F39" s="448"/>
      <c r="G39" s="448"/>
      <c r="H39" s="446"/>
      <c r="I39" s="452"/>
    </row>
    <row r="40" spans="2:9" ht="31.5" customHeight="1">
      <c r="B40" s="134">
        <v>31</v>
      </c>
      <c r="C40" s="130" t="s">
        <v>598</v>
      </c>
      <c r="D40" s="129">
        <v>3028</v>
      </c>
      <c r="E40" s="449"/>
      <c r="F40" s="448"/>
      <c r="G40" s="448"/>
      <c r="H40" s="446"/>
      <c r="I40" s="452"/>
    </row>
    <row r="41" spans="2:9" ht="31.5" customHeight="1">
      <c r="B41" s="134">
        <v>32</v>
      </c>
      <c r="C41" s="130" t="s">
        <v>599</v>
      </c>
      <c r="D41" s="129">
        <v>3029</v>
      </c>
      <c r="E41" s="449"/>
      <c r="F41" s="448"/>
      <c r="G41" s="448"/>
      <c r="H41" s="446"/>
      <c r="I41" s="452"/>
    </row>
    <row r="42" spans="2:9" ht="31.5" customHeight="1">
      <c r="B42" s="134">
        <v>33</v>
      </c>
      <c r="C42" s="130" t="s">
        <v>600</v>
      </c>
      <c r="D42" s="129">
        <v>3030</v>
      </c>
      <c r="E42" s="449"/>
      <c r="F42" s="448"/>
      <c r="G42" s="448"/>
      <c r="H42" s="446"/>
      <c r="I42" s="452"/>
    </row>
    <row r="43" spans="2:9" ht="31.5" customHeight="1">
      <c r="B43" s="134">
        <v>34</v>
      </c>
      <c r="C43" s="128" t="s">
        <v>601</v>
      </c>
      <c r="D43" s="129">
        <v>3031</v>
      </c>
      <c r="E43" s="444">
        <v>0</v>
      </c>
      <c r="F43" s="447">
        <v>0</v>
      </c>
      <c r="G43" s="447">
        <v>0</v>
      </c>
      <c r="H43" s="447">
        <v>0</v>
      </c>
      <c r="I43" s="452"/>
    </row>
    <row r="44" spans="2:9" ht="31.5" customHeight="1">
      <c r="B44" s="134">
        <v>35</v>
      </c>
      <c r="C44" s="130" t="s">
        <v>114</v>
      </c>
      <c r="D44" s="129">
        <v>3032</v>
      </c>
      <c r="E44" s="449"/>
      <c r="F44" s="448"/>
      <c r="G44" s="448"/>
      <c r="H44" s="446"/>
      <c r="I44" s="452"/>
    </row>
    <row r="45" spans="2:9" ht="31.5" customHeight="1">
      <c r="B45" s="134">
        <v>36</v>
      </c>
      <c r="C45" s="130" t="s">
        <v>602</v>
      </c>
      <c r="D45" s="129">
        <v>3033</v>
      </c>
      <c r="E45" s="449"/>
      <c r="F45" s="448"/>
      <c r="G45" s="448"/>
      <c r="H45" s="446"/>
      <c r="I45" s="452"/>
    </row>
    <row r="46" spans="2:9" ht="31.5" customHeight="1">
      <c r="B46" s="134">
        <v>37</v>
      </c>
      <c r="C46" s="130" t="s">
        <v>603</v>
      </c>
      <c r="D46" s="129">
        <v>3034</v>
      </c>
      <c r="E46" s="449"/>
      <c r="F46" s="448"/>
      <c r="G46" s="448"/>
      <c r="H46" s="446"/>
      <c r="I46" s="452"/>
    </row>
    <row r="47" spans="2:9" ht="31.5" customHeight="1">
      <c r="B47" s="134">
        <v>38</v>
      </c>
      <c r="C47" s="130" t="s">
        <v>604</v>
      </c>
      <c r="D47" s="129">
        <v>3035</v>
      </c>
      <c r="E47" s="449"/>
      <c r="F47" s="448"/>
      <c r="G47" s="448"/>
      <c r="H47" s="446"/>
      <c r="I47" s="452"/>
    </row>
    <row r="48" spans="2:9" ht="31.5" customHeight="1">
      <c r="B48" s="134">
        <v>39</v>
      </c>
      <c r="C48" s="130" t="s">
        <v>605</v>
      </c>
      <c r="D48" s="129">
        <v>3036</v>
      </c>
      <c r="E48" s="449"/>
      <c r="F48" s="448"/>
      <c r="G48" s="448"/>
      <c r="H48" s="446"/>
      <c r="I48" s="452"/>
    </row>
    <row r="49" spans="2:9" ht="31.5" customHeight="1">
      <c r="B49" s="134">
        <v>40</v>
      </c>
      <c r="C49" s="130" t="s">
        <v>606</v>
      </c>
      <c r="D49" s="129">
        <v>3037</v>
      </c>
      <c r="E49" s="449"/>
      <c r="F49" s="448"/>
      <c r="G49" s="448"/>
      <c r="H49" s="446"/>
      <c r="I49" s="452"/>
    </row>
    <row r="50" spans="2:9" ht="31.5" customHeight="1">
      <c r="B50" s="134">
        <v>41</v>
      </c>
      <c r="C50" s="128" t="s">
        <v>607</v>
      </c>
      <c r="D50" s="129">
        <v>3038</v>
      </c>
      <c r="E50" s="444">
        <v>0</v>
      </c>
      <c r="F50" s="447">
        <v>0</v>
      </c>
      <c r="G50" s="447">
        <v>0</v>
      </c>
      <c r="H50" s="447">
        <v>0</v>
      </c>
      <c r="I50" s="452"/>
    </row>
    <row r="51" spans="2:9" ht="31.5" customHeight="1">
      <c r="B51" s="134">
        <v>42</v>
      </c>
      <c r="C51" s="128" t="s">
        <v>608</v>
      </c>
      <c r="D51" s="129">
        <v>3039</v>
      </c>
      <c r="E51" s="444">
        <v>0</v>
      </c>
      <c r="F51" s="447">
        <v>0</v>
      </c>
      <c r="G51" s="447">
        <v>0</v>
      </c>
      <c r="H51" s="447">
        <v>0</v>
      </c>
      <c r="I51" s="452"/>
    </row>
    <row r="52" spans="2:9" ht="31.5" customHeight="1">
      <c r="B52" s="134">
        <v>43</v>
      </c>
      <c r="C52" s="128" t="s">
        <v>649</v>
      </c>
      <c r="D52" s="129">
        <v>3040</v>
      </c>
      <c r="E52" s="444">
        <v>316039</v>
      </c>
      <c r="F52" s="444">
        <v>331479</v>
      </c>
      <c r="G52" s="444">
        <v>331479</v>
      </c>
      <c r="H52" s="444">
        <v>323417</v>
      </c>
      <c r="I52" s="452">
        <f>SUM(H52/G52*100)</f>
        <v>97.56787006115017</v>
      </c>
    </row>
    <row r="53" spans="2:9" ht="31.5" customHeight="1">
      <c r="B53" s="134">
        <v>44</v>
      </c>
      <c r="C53" s="128" t="s">
        <v>650</v>
      </c>
      <c r="D53" s="129">
        <v>3041</v>
      </c>
      <c r="E53" s="444">
        <v>305221</v>
      </c>
      <c r="F53" s="444">
        <v>339469</v>
      </c>
      <c r="G53" s="444">
        <v>339469</v>
      </c>
      <c r="H53" s="444">
        <v>318649</v>
      </c>
      <c r="I53" s="452">
        <f>SUM(H53/G53*100)</f>
        <v>93.86689211680596</v>
      </c>
    </row>
    <row r="54" spans="2:9" ht="31.5" customHeight="1">
      <c r="B54" s="134">
        <v>45</v>
      </c>
      <c r="C54" s="128" t="s">
        <v>651</v>
      </c>
      <c r="D54" s="129">
        <v>3042</v>
      </c>
      <c r="E54" s="444">
        <v>10818</v>
      </c>
      <c r="F54" s="447"/>
      <c r="G54" s="447"/>
      <c r="H54" s="444">
        <v>4768</v>
      </c>
      <c r="I54" s="452"/>
    </row>
    <row r="55" spans="2:9" ht="31.5" customHeight="1">
      <c r="B55" s="192">
        <v>46</v>
      </c>
      <c r="C55" s="128" t="s">
        <v>652</v>
      </c>
      <c r="D55" s="129">
        <v>3043</v>
      </c>
      <c r="E55" s="444"/>
      <c r="F55" s="444">
        <v>7990</v>
      </c>
      <c r="G55" s="444">
        <v>7990</v>
      </c>
      <c r="H55" s="447"/>
      <c r="I55" s="452">
        <f>SUM(H55/G55*100)</f>
        <v>0</v>
      </c>
    </row>
    <row r="56" spans="2:9" ht="31.5" customHeight="1">
      <c r="B56" s="145">
        <v>47</v>
      </c>
      <c r="C56" s="128" t="s">
        <v>673</v>
      </c>
      <c r="D56" s="129">
        <v>3044</v>
      </c>
      <c r="E56" s="449">
        <v>15581</v>
      </c>
      <c r="F56" s="450">
        <v>16954</v>
      </c>
      <c r="G56" s="450">
        <v>16954</v>
      </c>
      <c r="H56" s="450">
        <v>26399</v>
      </c>
      <c r="I56" s="452">
        <f>SUM(H56/G56*100)</f>
        <v>155.70956706381975</v>
      </c>
    </row>
    <row r="57" spans="2:9" ht="31.5" customHeight="1">
      <c r="B57" s="134">
        <v>48</v>
      </c>
      <c r="C57" s="128" t="s">
        <v>674</v>
      </c>
      <c r="D57" s="129">
        <v>3045</v>
      </c>
      <c r="E57" s="449"/>
      <c r="F57" s="451"/>
      <c r="G57" s="451"/>
      <c r="H57" s="451"/>
      <c r="I57" s="452"/>
    </row>
    <row r="58" spans="2:9" ht="31.5" customHeight="1">
      <c r="B58" s="134">
        <v>49</v>
      </c>
      <c r="C58" s="128" t="s">
        <v>188</v>
      </c>
      <c r="D58" s="129">
        <v>3046</v>
      </c>
      <c r="E58" s="449"/>
      <c r="F58" s="451"/>
      <c r="G58" s="451"/>
      <c r="H58" s="451"/>
      <c r="I58" s="452"/>
    </row>
    <row r="59" spans="2:9" ht="31.5" customHeight="1" thickBot="1">
      <c r="B59" s="135">
        <v>50</v>
      </c>
      <c r="C59" s="131" t="s">
        <v>653</v>
      </c>
      <c r="D59" s="132">
        <v>3047</v>
      </c>
      <c r="E59" s="444">
        <v>26399</v>
      </c>
      <c r="F59" s="500">
        <v>8964</v>
      </c>
      <c r="G59" s="500">
        <v>8964</v>
      </c>
      <c r="H59" s="500">
        <v>31167</v>
      </c>
      <c r="I59" s="454">
        <f>SUM(H59/G59*100)</f>
        <v>347.69076305220887</v>
      </c>
    </row>
    <row r="62" spans="2:12" ht="15.75">
      <c r="B62" s="535" t="s">
        <v>890</v>
      </c>
      <c r="C62" s="535"/>
      <c r="G62" s="536" t="s">
        <v>654</v>
      </c>
      <c r="H62" s="536"/>
      <c r="I62" s="536"/>
      <c r="J62" s="536"/>
      <c r="K62" s="536"/>
      <c r="L62" s="536"/>
    </row>
    <row r="63" ht="15.75">
      <c r="E63" s="105" t="s">
        <v>620</v>
      </c>
    </row>
  </sheetData>
  <sheetProtection/>
  <mergeCells count="12">
    <mergeCell ref="F8:F9"/>
    <mergeCell ref="D8:D9"/>
    <mergeCell ref="G8:H8"/>
    <mergeCell ref="I8:I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103"/>
  <sheetViews>
    <sheetView zoomScale="60" zoomScaleNormal="60" zoomScalePageLayoutView="0" workbookViewId="0" topLeftCell="A19">
      <selection activeCell="I15" sqref="I15"/>
    </sheetView>
  </sheetViews>
  <sheetFormatPr defaultColWidth="9.140625" defaultRowHeight="12.75"/>
  <cols>
    <col min="1" max="1" width="9.140625" style="2" customWidth="1"/>
    <col min="2" max="2" width="6.140625" style="2" customWidth="1"/>
    <col min="3" max="3" width="81.28125" style="2" customWidth="1"/>
    <col min="4" max="4" width="20.7109375" style="46"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5" t="s">
        <v>639</v>
      </c>
    </row>
    <row r="2" spans="2:4" ht="15.75">
      <c r="B2" s="1" t="s">
        <v>755</v>
      </c>
      <c r="D2" s="47"/>
    </row>
    <row r="3" spans="2:4" ht="15.75">
      <c r="B3" s="1" t="s">
        <v>756</v>
      </c>
      <c r="D3" s="47"/>
    </row>
    <row r="5" spans="2:9" ht="20.25">
      <c r="B5" s="549" t="s">
        <v>57</v>
      </c>
      <c r="C5" s="549"/>
      <c r="D5" s="549"/>
      <c r="E5" s="549"/>
      <c r="F5" s="549"/>
      <c r="G5" s="549"/>
      <c r="H5" s="549"/>
      <c r="I5" s="1"/>
    </row>
    <row r="6" spans="3:9" ht="19.5" thickBot="1">
      <c r="C6" s="1"/>
      <c r="D6" s="48"/>
      <c r="E6" s="1"/>
      <c r="F6" s="1"/>
      <c r="G6" s="1"/>
      <c r="H6" s="137" t="s">
        <v>4</v>
      </c>
      <c r="I6" s="1"/>
    </row>
    <row r="7" spans="2:24" ht="25.5" customHeight="1">
      <c r="B7" s="550" t="s">
        <v>10</v>
      </c>
      <c r="C7" s="552" t="s">
        <v>25</v>
      </c>
      <c r="D7" s="556" t="s">
        <v>847</v>
      </c>
      <c r="E7" s="558" t="s">
        <v>844</v>
      </c>
      <c r="F7" s="560" t="s">
        <v>886</v>
      </c>
      <c r="G7" s="560"/>
      <c r="H7" s="554" t="s">
        <v>891</v>
      </c>
      <c r="I7" s="547"/>
      <c r="J7" s="548"/>
      <c r="K7" s="547"/>
      <c r="L7" s="548"/>
      <c r="M7" s="547"/>
      <c r="N7" s="548"/>
      <c r="O7" s="547"/>
      <c r="P7" s="548"/>
      <c r="Q7" s="547"/>
      <c r="R7" s="548"/>
      <c r="S7" s="548"/>
      <c r="T7" s="548"/>
      <c r="U7" s="4"/>
      <c r="V7" s="4"/>
      <c r="W7" s="4"/>
      <c r="X7" s="4"/>
    </row>
    <row r="8" spans="2:24" ht="36.75" customHeight="1" thickBot="1">
      <c r="B8" s="551"/>
      <c r="C8" s="553"/>
      <c r="D8" s="557"/>
      <c r="E8" s="559"/>
      <c r="F8" s="288" t="s">
        <v>1</v>
      </c>
      <c r="G8" s="288" t="s">
        <v>66</v>
      </c>
      <c r="H8" s="555"/>
      <c r="I8" s="547"/>
      <c r="J8" s="547"/>
      <c r="K8" s="547"/>
      <c r="L8" s="547"/>
      <c r="M8" s="547"/>
      <c r="N8" s="547"/>
      <c r="O8" s="547"/>
      <c r="P8" s="548"/>
      <c r="Q8" s="547"/>
      <c r="R8" s="548"/>
      <c r="S8" s="548"/>
      <c r="T8" s="548"/>
      <c r="U8" s="4"/>
      <c r="V8" s="4"/>
      <c r="W8" s="4"/>
      <c r="X8" s="4"/>
    </row>
    <row r="9" spans="2:24" s="67" customFormat="1" ht="35.25" customHeight="1">
      <c r="B9" s="460" t="s">
        <v>79</v>
      </c>
      <c r="C9" s="155" t="s">
        <v>126</v>
      </c>
      <c r="D9" s="340">
        <v>86685904</v>
      </c>
      <c r="E9" s="340">
        <v>96722316</v>
      </c>
      <c r="F9" s="340">
        <v>96722316</v>
      </c>
      <c r="G9" s="340">
        <v>88213574</v>
      </c>
      <c r="H9" s="455">
        <f aca="true" t="shared" si="0" ref="H9:H44">SUM(G9/F9*100)</f>
        <v>91.20291743220872</v>
      </c>
      <c r="I9" s="71"/>
      <c r="J9" s="71"/>
      <c r="K9" s="71"/>
      <c r="L9" s="71"/>
      <c r="M9" s="71"/>
      <c r="N9" s="71"/>
      <c r="O9" s="71"/>
      <c r="P9" s="71"/>
      <c r="Q9" s="71"/>
      <c r="R9" s="71"/>
      <c r="S9" s="71"/>
      <c r="T9" s="71"/>
      <c r="U9" s="71"/>
      <c r="V9" s="71"/>
      <c r="W9" s="71"/>
      <c r="X9" s="71"/>
    </row>
    <row r="10" spans="2:24" s="67" customFormat="1" ht="35.25" customHeight="1">
      <c r="B10" s="461" t="s">
        <v>80</v>
      </c>
      <c r="C10" s="69" t="s">
        <v>189</v>
      </c>
      <c r="D10" s="340">
        <v>11818815</v>
      </c>
      <c r="E10" s="340">
        <v>132030864</v>
      </c>
      <c r="F10" s="340">
        <v>132030864</v>
      </c>
      <c r="G10" s="340">
        <v>120476427</v>
      </c>
      <c r="H10" s="455">
        <f t="shared" si="0"/>
        <v>91.24868485295984</v>
      </c>
      <c r="I10" s="71"/>
      <c r="J10" s="71"/>
      <c r="K10" s="71"/>
      <c r="L10" s="71"/>
      <c r="M10" s="71"/>
      <c r="N10" s="71"/>
      <c r="O10" s="71"/>
      <c r="P10" s="71"/>
      <c r="Q10" s="71"/>
      <c r="R10" s="71"/>
      <c r="S10" s="71"/>
      <c r="T10" s="71"/>
      <c r="U10" s="71"/>
      <c r="V10" s="71"/>
      <c r="W10" s="71"/>
      <c r="X10" s="71"/>
    </row>
    <row r="11" spans="2:24" s="67" customFormat="1" ht="35.25" customHeight="1">
      <c r="B11" s="461" t="s">
        <v>81</v>
      </c>
      <c r="C11" s="69" t="s">
        <v>190</v>
      </c>
      <c r="D11" s="340">
        <v>139343853</v>
      </c>
      <c r="E11" s="340">
        <v>154674156</v>
      </c>
      <c r="F11" s="340">
        <v>154674156</v>
      </c>
      <c r="G11" s="340">
        <v>141138134</v>
      </c>
      <c r="H11" s="455">
        <f t="shared" si="0"/>
        <v>91.24868539770794</v>
      </c>
      <c r="I11" s="71"/>
      <c r="J11" s="71"/>
      <c r="K11" s="71"/>
      <c r="L11" s="71"/>
      <c r="M11" s="71"/>
      <c r="N11" s="71"/>
      <c r="O11" s="71"/>
      <c r="P11" s="71"/>
      <c r="Q11" s="71"/>
      <c r="R11" s="71"/>
      <c r="S11" s="71"/>
      <c r="T11" s="71"/>
      <c r="U11" s="71"/>
      <c r="V11" s="71"/>
      <c r="W11" s="71"/>
      <c r="X11" s="71"/>
    </row>
    <row r="12" spans="2:24" s="67" customFormat="1" ht="35.25" customHeight="1">
      <c r="B12" s="461" t="s">
        <v>82</v>
      </c>
      <c r="C12" s="69" t="s">
        <v>196</v>
      </c>
      <c r="D12" s="340">
        <v>227</v>
      </c>
      <c r="E12" s="340">
        <v>233</v>
      </c>
      <c r="F12" s="340">
        <v>233</v>
      </c>
      <c r="G12" s="340">
        <v>205</v>
      </c>
      <c r="H12" s="455">
        <f t="shared" si="0"/>
        <v>87.98283261802575</v>
      </c>
      <c r="I12" s="71"/>
      <c r="J12" s="71"/>
      <c r="K12" s="71"/>
      <c r="L12" s="71"/>
      <c r="M12" s="71"/>
      <c r="N12" s="71"/>
      <c r="O12" s="71"/>
      <c r="P12" s="71"/>
      <c r="Q12" s="71"/>
      <c r="R12" s="71"/>
      <c r="S12" s="71"/>
      <c r="T12" s="71"/>
      <c r="U12" s="71"/>
      <c r="V12" s="71"/>
      <c r="W12" s="71"/>
      <c r="X12" s="71"/>
    </row>
    <row r="13" spans="2:24" s="67" customFormat="1" ht="35.25" customHeight="1">
      <c r="B13" s="461" t="s">
        <v>194</v>
      </c>
      <c r="C13" s="70" t="s">
        <v>191</v>
      </c>
      <c r="D13" s="340">
        <v>188</v>
      </c>
      <c r="E13" s="340">
        <v>209</v>
      </c>
      <c r="F13" s="340">
        <v>209</v>
      </c>
      <c r="G13" s="340">
        <v>172</v>
      </c>
      <c r="H13" s="455">
        <f t="shared" si="0"/>
        <v>82.29665071770334</v>
      </c>
      <c r="I13" s="71"/>
      <c r="J13" s="71"/>
      <c r="K13" s="71"/>
      <c r="L13" s="71"/>
      <c r="M13" s="71"/>
      <c r="N13" s="71"/>
      <c r="O13" s="71"/>
      <c r="P13" s="71"/>
      <c r="Q13" s="71"/>
      <c r="R13" s="71"/>
      <c r="S13" s="71"/>
      <c r="T13" s="71"/>
      <c r="U13" s="71"/>
      <c r="V13" s="71"/>
      <c r="W13" s="71"/>
      <c r="X13" s="71"/>
    </row>
    <row r="14" spans="2:24" s="67" customFormat="1" ht="35.25" customHeight="1">
      <c r="B14" s="461" t="s">
        <v>193</v>
      </c>
      <c r="C14" s="70" t="s">
        <v>192</v>
      </c>
      <c r="D14" s="340">
        <v>39</v>
      </c>
      <c r="E14" s="340">
        <v>24</v>
      </c>
      <c r="F14" s="340">
        <v>24</v>
      </c>
      <c r="G14" s="340">
        <v>33</v>
      </c>
      <c r="H14" s="455">
        <f t="shared" si="0"/>
        <v>137.5</v>
      </c>
      <c r="I14" s="71"/>
      <c r="J14" s="71"/>
      <c r="K14" s="71"/>
      <c r="L14" s="71"/>
      <c r="M14" s="71"/>
      <c r="N14" s="71"/>
      <c r="O14" s="71"/>
      <c r="P14" s="71"/>
      <c r="Q14" s="71"/>
      <c r="R14" s="71"/>
      <c r="S14" s="71"/>
      <c r="T14" s="71"/>
      <c r="U14" s="71"/>
      <c r="V14" s="71"/>
      <c r="W14" s="71"/>
      <c r="X14" s="71"/>
    </row>
    <row r="15" spans="2:24" s="67" customFormat="1" ht="35.25" customHeight="1">
      <c r="B15" s="461" t="s">
        <v>165</v>
      </c>
      <c r="C15" s="462" t="s">
        <v>26</v>
      </c>
      <c r="D15" s="340"/>
      <c r="E15" s="340"/>
      <c r="F15" s="340"/>
      <c r="G15" s="340"/>
      <c r="H15" s="455"/>
      <c r="I15" s="71"/>
      <c r="J15" s="71"/>
      <c r="K15" s="71"/>
      <c r="L15" s="71"/>
      <c r="M15" s="71"/>
      <c r="N15" s="71"/>
      <c r="O15" s="71"/>
      <c r="P15" s="71"/>
      <c r="Q15" s="71"/>
      <c r="R15" s="71"/>
      <c r="S15" s="71"/>
      <c r="T15" s="71"/>
      <c r="U15" s="71"/>
      <c r="V15" s="71"/>
      <c r="W15" s="71"/>
      <c r="X15" s="71"/>
    </row>
    <row r="16" spans="2:24" s="67" customFormat="1" ht="35.25" customHeight="1">
      <c r="B16" s="461" t="s">
        <v>166</v>
      </c>
      <c r="C16" s="462" t="s">
        <v>115</v>
      </c>
      <c r="D16" s="340"/>
      <c r="E16" s="340"/>
      <c r="F16" s="340"/>
      <c r="G16" s="340"/>
      <c r="H16" s="455"/>
      <c r="I16" s="71"/>
      <c r="J16" s="71"/>
      <c r="K16" s="71"/>
      <c r="L16" s="71"/>
      <c r="M16" s="71"/>
      <c r="N16" s="71"/>
      <c r="O16" s="71"/>
      <c r="P16" s="71"/>
      <c r="Q16" s="71"/>
      <c r="R16" s="71"/>
      <c r="S16" s="71"/>
      <c r="T16" s="71"/>
      <c r="U16" s="71"/>
      <c r="V16" s="71"/>
      <c r="W16" s="71"/>
      <c r="X16" s="71"/>
    </row>
    <row r="17" spans="2:24" s="67" customFormat="1" ht="35.25" customHeight="1">
      <c r="B17" s="461" t="s">
        <v>167</v>
      </c>
      <c r="C17" s="462" t="s">
        <v>27</v>
      </c>
      <c r="D17" s="340"/>
      <c r="E17" s="340"/>
      <c r="F17" s="340"/>
      <c r="G17" s="340"/>
      <c r="H17" s="455"/>
      <c r="I17" s="71"/>
      <c r="J17" s="71"/>
      <c r="K17" s="71"/>
      <c r="L17" s="71"/>
      <c r="M17" s="71"/>
      <c r="N17" s="71"/>
      <c r="O17" s="71"/>
      <c r="P17" s="71"/>
      <c r="Q17" s="71"/>
      <c r="R17" s="71"/>
      <c r="S17" s="71"/>
      <c r="T17" s="71"/>
      <c r="U17" s="71"/>
      <c r="V17" s="71"/>
      <c r="W17" s="71"/>
      <c r="X17" s="71"/>
    </row>
    <row r="18" spans="2:24" s="67" customFormat="1" ht="35.25" customHeight="1">
      <c r="B18" s="461" t="s">
        <v>168</v>
      </c>
      <c r="C18" s="462" t="s">
        <v>116</v>
      </c>
      <c r="D18" s="340"/>
      <c r="E18" s="340"/>
      <c r="F18" s="340"/>
      <c r="G18" s="340"/>
      <c r="H18" s="455"/>
      <c r="I18" s="71"/>
      <c r="J18" s="71"/>
      <c r="K18" s="71"/>
      <c r="L18" s="71"/>
      <c r="M18" s="71"/>
      <c r="N18" s="71"/>
      <c r="O18" s="71"/>
      <c r="P18" s="71"/>
      <c r="Q18" s="71"/>
      <c r="R18" s="71"/>
      <c r="S18" s="71"/>
      <c r="T18" s="71"/>
      <c r="U18" s="71"/>
      <c r="V18" s="71"/>
      <c r="W18" s="71"/>
      <c r="X18" s="71"/>
    </row>
    <row r="19" spans="2:24" s="67" customFormat="1" ht="35.25" customHeight="1">
      <c r="B19" s="461" t="s">
        <v>169</v>
      </c>
      <c r="C19" s="69" t="s">
        <v>897</v>
      </c>
      <c r="D19" s="340">
        <v>4298856</v>
      </c>
      <c r="E19" s="340"/>
      <c r="F19" s="340"/>
      <c r="G19" s="340">
        <v>1901911</v>
      </c>
      <c r="H19" s="455"/>
      <c r="I19" s="71"/>
      <c r="J19" s="71"/>
      <c r="K19" s="71"/>
      <c r="L19" s="71"/>
      <c r="M19" s="71"/>
      <c r="N19" s="71"/>
      <c r="O19" s="71"/>
      <c r="P19" s="71"/>
      <c r="Q19" s="71"/>
      <c r="R19" s="71"/>
      <c r="S19" s="71"/>
      <c r="T19" s="71"/>
      <c r="U19" s="71"/>
      <c r="V19" s="71"/>
      <c r="W19" s="71"/>
      <c r="X19" s="71"/>
    </row>
    <row r="20" spans="2:24" s="67" customFormat="1" ht="35.25" customHeight="1">
      <c r="B20" s="461" t="s">
        <v>170</v>
      </c>
      <c r="C20" s="463" t="s">
        <v>898</v>
      </c>
      <c r="D20" s="340"/>
      <c r="E20" s="340"/>
      <c r="F20" s="340"/>
      <c r="G20" s="340"/>
      <c r="H20" s="455"/>
      <c r="I20" s="71"/>
      <c r="J20" s="71"/>
      <c r="K20" s="71"/>
      <c r="L20" s="71"/>
      <c r="M20" s="71"/>
      <c r="N20" s="71"/>
      <c r="O20" s="71"/>
      <c r="P20" s="71"/>
      <c r="Q20" s="71"/>
      <c r="R20" s="71"/>
      <c r="S20" s="71"/>
      <c r="T20" s="71"/>
      <c r="U20" s="71"/>
      <c r="V20" s="71"/>
      <c r="W20" s="71"/>
      <c r="X20" s="71"/>
    </row>
    <row r="21" spans="2:24" s="67" customFormat="1" ht="35.25" customHeight="1">
      <c r="B21" s="461" t="s">
        <v>171</v>
      </c>
      <c r="C21" s="69" t="s">
        <v>28</v>
      </c>
      <c r="D21" s="340"/>
      <c r="E21" s="340">
        <v>953021</v>
      </c>
      <c r="F21" s="340">
        <v>953021</v>
      </c>
      <c r="G21" s="340">
        <v>934009</v>
      </c>
      <c r="H21" s="455">
        <f t="shared" si="0"/>
        <v>98.00508068552529</v>
      </c>
      <c r="I21" s="71"/>
      <c r="J21" s="71"/>
      <c r="K21" s="71"/>
      <c r="L21" s="71"/>
      <c r="M21" s="71"/>
      <c r="N21" s="71"/>
      <c r="O21" s="71"/>
      <c r="P21" s="71"/>
      <c r="Q21" s="71"/>
      <c r="R21" s="71"/>
      <c r="S21" s="71"/>
      <c r="T21" s="71"/>
      <c r="U21" s="71"/>
      <c r="V21" s="71"/>
      <c r="W21" s="71"/>
      <c r="X21" s="71"/>
    </row>
    <row r="22" spans="2:24" s="67" customFormat="1" ht="35.25" customHeight="1">
      <c r="B22" s="461" t="s">
        <v>172</v>
      </c>
      <c r="C22" s="463" t="s">
        <v>117</v>
      </c>
      <c r="D22" s="340"/>
      <c r="E22" s="340">
        <v>5</v>
      </c>
      <c r="F22" s="340">
        <v>5</v>
      </c>
      <c r="G22" s="340">
        <v>5</v>
      </c>
      <c r="H22" s="455">
        <f t="shared" si="0"/>
        <v>100</v>
      </c>
      <c r="I22" s="71"/>
      <c r="J22" s="71"/>
      <c r="K22" s="71"/>
      <c r="L22" s="71"/>
      <c r="M22" s="71"/>
      <c r="N22" s="71"/>
      <c r="O22" s="71"/>
      <c r="P22" s="71"/>
      <c r="Q22" s="71"/>
      <c r="R22" s="71"/>
      <c r="S22" s="71"/>
      <c r="T22" s="71"/>
      <c r="U22" s="71"/>
      <c r="V22" s="71"/>
      <c r="W22" s="71"/>
      <c r="X22" s="71"/>
    </row>
    <row r="23" spans="2:24" s="67" customFormat="1" ht="35.25" customHeight="1">
      <c r="B23" s="461" t="s">
        <v>173</v>
      </c>
      <c r="C23" s="69" t="s">
        <v>29</v>
      </c>
      <c r="D23" s="340"/>
      <c r="E23" s="340"/>
      <c r="F23" s="340"/>
      <c r="G23" s="340"/>
      <c r="H23" s="455"/>
      <c r="I23" s="71"/>
      <c r="J23" s="71"/>
      <c r="K23" s="71"/>
      <c r="L23" s="71"/>
      <c r="M23" s="71"/>
      <c r="N23" s="71"/>
      <c r="O23" s="71"/>
      <c r="P23" s="71"/>
      <c r="Q23" s="71"/>
      <c r="R23" s="71"/>
      <c r="S23" s="71"/>
      <c r="T23" s="71"/>
      <c r="U23" s="71"/>
      <c r="V23" s="71"/>
      <c r="W23" s="71"/>
      <c r="X23" s="71"/>
    </row>
    <row r="24" spans="2:24" s="67" customFormat="1" ht="35.25" customHeight="1">
      <c r="B24" s="461" t="s">
        <v>92</v>
      </c>
      <c r="C24" s="462" t="s">
        <v>118</v>
      </c>
      <c r="D24" s="340"/>
      <c r="E24" s="340"/>
      <c r="F24" s="340"/>
      <c r="G24" s="340"/>
      <c r="H24" s="455"/>
      <c r="I24" s="71"/>
      <c r="J24" s="71"/>
      <c r="K24" s="71"/>
      <c r="L24" s="71"/>
      <c r="M24" s="71"/>
      <c r="N24" s="71"/>
      <c r="O24" s="71"/>
      <c r="P24" s="71"/>
      <c r="Q24" s="71"/>
      <c r="R24" s="71"/>
      <c r="S24" s="71"/>
      <c r="T24" s="71"/>
      <c r="U24" s="71"/>
      <c r="V24" s="71"/>
      <c r="W24" s="71"/>
      <c r="X24" s="71"/>
    </row>
    <row r="25" spans="2:24" s="67" customFormat="1" ht="35.25" customHeight="1">
      <c r="B25" s="461" t="s">
        <v>174</v>
      </c>
      <c r="C25" s="69" t="s">
        <v>128</v>
      </c>
      <c r="D25" s="340"/>
      <c r="E25" s="340"/>
      <c r="F25" s="340"/>
      <c r="G25" s="340"/>
      <c r="H25" s="455"/>
      <c r="I25" s="71"/>
      <c r="J25" s="71"/>
      <c r="K25" s="71"/>
      <c r="L25" s="71"/>
      <c r="M25" s="71"/>
      <c r="N25" s="71"/>
      <c r="O25" s="71"/>
      <c r="P25" s="71"/>
      <c r="Q25" s="71"/>
      <c r="R25" s="71"/>
      <c r="S25" s="71"/>
      <c r="T25" s="71"/>
      <c r="U25" s="71"/>
      <c r="V25" s="71"/>
      <c r="W25" s="71"/>
      <c r="X25" s="71"/>
    </row>
    <row r="26" spans="2:24" s="67" customFormat="1" ht="35.25" customHeight="1">
      <c r="B26" s="461" t="s">
        <v>175</v>
      </c>
      <c r="C26" s="69" t="s">
        <v>127</v>
      </c>
      <c r="D26" s="340"/>
      <c r="E26" s="340"/>
      <c r="F26" s="340"/>
      <c r="G26" s="340"/>
      <c r="H26" s="455"/>
      <c r="I26" s="71"/>
      <c r="J26" s="71"/>
      <c r="K26" s="71"/>
      <c r="L26" s="71"/>
      <c r="M26" s="71"/>
      <c r="N26" s="71"/>
      <c r="O26" s="71"/>
      <c r="P26" s="71"/>
      <c r="Q26" s="71"/>
      <c r="R26" s="71"/>
      <c r="S26" s="71"/>
      <c r="T26" s="71"/>
      <c r="U26" s="71"/>
      <c r="V26" s="71"/>
      <c r="W26" s="71"/>
      <c r="X26" s="71"/>
    </row>
    <row r="27" spans="2:24" s="67" customFormat="1" ht="35.25" customHeight="1">
      <c r="B27" s="461" t="s">
        <v>176</v>
      </c>
      <c r="C27" s="69" t="s">
        <v>119</v>
      </c>
      <c r="D27" s="340"/>
      <c r="E27" s="340"/>
      <c r="F27" s="340"/>
      <c r="G27" s="340"/>
      <c r="H27" s="455"/>
      <c r="I27" s="71"/>
      <c r="J27" s="71"/>
      <c r="K27" s="71"/>
      <c r="L27" s="71"/>
      <c r="M27" s="71"/>
      <c r="N27" s="71"/>
      <c r="O27" s="71"/>
      <c r="P27" s="71"/>
      <c r="Q27" s="71"/>
      <c r="R27" s="71"/>
      <c r="S27" s="71"/>
      <c r="T27" s="71"/>
      <c r="U27" s="71"/>
      <c r="V27" s="71"/>
      <c r="W27" s="71"/>
      <c r="X27" s="71"/>
    </row>
    <row r="28" spans="2:24" s="67" customFormat="1" ht="35.25" customHeight="1">
      <c r="B28" s="461" t="s">
        <v>177</v>
      </c>
      <c r="C28" s="69" t="s">
        <v>120</v>
      </c>
      <c r="D28" s="340"/>
      <c r="E28" s="340"/>
      <c r="F28" s="340"/>
      <c r="G28" s="340"/>
      <c r="H28" s="455"/>
      <c r="I28" s="71"/>
      <c r="J28" s="71"/>
      <c r="K28" s="71"/>
      <c r="L28" s="71"/>
      <c r="M28" s="71"/>
      <c r="N28" s="71"/>
      <c r="O28" s="71"/>
      <c r="P28" s="71"/>
      <c r="Q28" s="71"/>
      <c r="R28" s="71"/>
      <c r="S28" s="71"/>
      <c r="T28" s="71"/>
      <c r="U28" s="71"/>
      <c r="V28" s="71"/>
      <c r="W28" s="71"/>
      <c r="X28" s="71"/>
    </row>
    <row r="29" spans="2:24" s="67" customFormat="1" ht="35.25" customHeight="1">
      <c r="B29" s="461" t="s">
        <v>178</v>
      </c>
      <c r="C29" s="69" t="s">
        <v>121</v>
      </c>
      <c r="D29" s="340">
        <v>341772</v>
      </c>
      <c r="E29" s="340">
        <v>341772</v>
      </c>
      <c r="F29" s="340">
        <v>341772</v>
      </c>
      <c r="G29" s="340">
        <v>341772</v>
      </c>
      <c r="H29" s="455">
        <f t="shared" si="0"/>
        <v>100</v>
      </c>
      <c r="I29" s="71"/>
      <c r="J29" s="71"/>
      <c r="K29" s="71"/>
      <c r="L29" s="71"/>
      <c r="M29" s="71"/>
      <c r="N29" s="71"/>
      <c r="O29" s="71"/>
      <c r="P29" s="71"/>
      <c r="Q29" s="71"/>
      <c r="R29" s="71"/>
      <c r="S29" s="71"/>
      <c r="T29" s="71"/>
      <c r="U29" s="71"/>
      <c r="V29" s="71"/>
      <c r="W29" s="71"/>
      <c r="X29" s="71"/>
    </row>
    <row r="30" spans="2:24" s="67" customFormat="1" ht="35.25" customHeight="1">
      <c r="B30" s="461" t="s">
        <v>821</v>
      </c>
      <c r="C30" s="69" t="s">
        <v>122</v>
      </c>
      <c r="D30" s="340">
        <v>3</v>
      </c>
      <c r="E30" s="340">
        <v>3</v>
      </c>
      <c r="F30" s="340">
        <v>3</v>
      </c>
      <c r="G30" s="340">
        <v>3</v>
      </c>
      <c r="H30" s="455">
        <f t="shared" si="0"/>
        <v>100</v>
      </c>
      <c r="I30" s="71"/>
      <c r="J30" s="71"/>
      <c r="K30" s="71"/>
      <c r="L30" s="71"/>
      <c r="M30" s="71"/>
      <c r="N30" s="71"/>
      <c r="O30" s="71"/>
      <c r="P30" s="71"/>
      <c r="Q30" s="71"/>
      <c r="R30" s="71"/>
      <c r="S30" s="71"/>
      <c r="T30" s="71"/>
      <c r="U30" s="71"/>
      <c r="V30" s="71"/>
      <c r="W30" s="71"/>
      <c r="X30" s="71"/>
    </row>
    <row r="31" spans="2:24" s="67" customFormat="1" ht="35.25" customHeight="1">
      <c r="B31" s="461" t="s">
        <v>179</v>
      </c>
      <c r="C31" s="69" t="s">
        <v>30</v>
      </c>
      <c r="D31" s="340">
        <v>7008091</v>
      </c>
      <c r="E31" s="340">
        <v>7600000</v>
      </c>
      <c r="F31" s="340">
        <v>7600000</v>
      </c>
      <c r="G31" s="340">
        <v>7176132</v>
      </c>
      <c r="H31" s="455">
        <f t="shared" si="0"/>
        <v>94.4227894736842</v>
      </c>
      <c r="I31" s="71"/>
      <c r="J31" s="71"/>
      <c r="K31" s="71"/>
      <c r="L31" s="71"/>
      <c r="M31" s="71"/>
      <c r="N31" s="71"/>
      <c r="O31" s="71"/>
      <c r="P31" s="71"/>
      <c r="Q31" s="71"/>
      <c r="R31" s="71"/>
      <c r="S31" s="71"/>
      <c r="T31" s="71"/>
      <c r="U31" s="71"/>
      <c r="V31" s="71"/>
      <c r="W31" s="71"/>
      <c r="X31" s="71"/>
    </row>
    <row r="32" spans="2:24" s="67" customFormat="1" ht="35.25" customHeight="1">
      <c r="B32" s="461" t="s">
        <v>180</v>
      </c>
      <c r="C32" s="69" t="s">
        <v>822</v>
      </c>
      <c r="D32" s="340">
        <v>407919</v>
      </c>
      <c r="E32" s="340"/>
      <c r="F32" s="340"/>
      <c r="G32" s="340"/>
      <c r="H32" s="455"/>
      <c r="I32" s="71"/>
      <c r="J32" s="71"/>
      <c r="K32" s="71"/>
      <c r="L32" s="71"/>
      <c r="M32" s="71"/>
      <c r="N32" s="71"/>
      <c r="O32" s="71"/>
      <c r="P32" s="71"/>
      <c r="Q32" s="71"/>
      <c r="R32" s="71"/>
      <c r="S32" s="71"/>
      <c r="T32" s="71"/>
      <c r="U32" s="71"/>
      <c r="V32" s="71"/>
      <c r="W32" s="71"/>
      <c r="X32" s="71"/>
    </row>
    <row r="33" spans="2:24" s="67" customFormat="1" ht="35.25" customHeight="1">
      <c r="B33" s="461" t="s">
        <v>181</v>
      </c>
      <c r="C33" s="69" t="s">
        <v>123</v>
      </c>
      <c r="D33" s="340">
        <v>378174</v>
      </c>
      <c r="E33" s="340">
        <v>379664</v>
      </c>
      <c r="F33" s="340">
        <v>379664</v>
      </c>
      <c r="G33" s="340">
        <v>379562</v>
      </c>
      <c r="H33" s="455">
        <f t="shared" si="0"/>
        <v>99.97313413966033</v>
      </c>
      <c r="I33" s="71"/>
      <c r="J33" s="71"/>
      <c r="K33" s="71"/>
      <c r="L33" s="71"/>
      <c r="M33" s="71"/>
      <c r="N33" s="71"/>
      <c r="O33" s="71"/>
      <c r="P33" s="71"/>
      <c r="Q33" s="71"/>
      <c r="R33" s="71"/>
      <c r="S33" s="71"/>
      <c r="T33" s="71"/>
      <c r="U33" s="71"/>
      <c r="V33" s="71"/>
      <c r="W33" s="71"/>
      <c r="X33" s="71"/>
    </row>
    <row r="34" spans="2:24" s="67" customFormat="1" ht="35.25" customHeight="1">
      <c r="B34" s="461" t="s">
        <v>182</v>
      </c>
      <c r="C34" s="464" t="s">
        <v>124</v>
      </c>
      <c r="D34" s="340">
        <v>58547</v>
      </c>
      <c r="E34" s="340">
        <v>85186</v>
      </c>
      <c r="F34" s="340">
        <v>85186</v>
      </c>
      <c r="G34" s="340">
        <v>57278</v>
      </c>
      <c r="H34" s="455">
        <f t="shared" si="0"/>
        <v>67.23874815110464</v>
      </c>
      <c r="I34" s="71"/>
      <c r="J34" s="71"/>
      <c r="K34" s="71"/>
      <c r="L34" s="71"/>
      <c r="M34" s="71"/>
      <c r="N34" s="71"/>
      <c r="O34" s="71"/>
      <c r="P34" s="71"/>
      <c r="Q34" s="71"/>
      <c r="R34" s="71"/>
      <c r="S34" s="71"/>
      <c r="T34" s="71"/>
      <c r="U34" s="71"/>
      <c r="V34" s="71"/>
      <c r="W34" s="71"/>
      <c r="X34" s="71"/>
    </row>
    <row r="35" spans="2:24" s="67" customFormat="1" ht="35.25" customHeight="1">
      <c r="B35" s="461" t="s">
        <v>841</v>
      </c>
      <c r="C35" s="69" t="s">
        <v>31</v>
      </c>
      <c r="D35" s="340">
        <v>896591</v>
      </c>
      <c r="E35" s="340">
        <v>2100011</v>
      </c>
      <c r="F35" s="340">
        <v>2100011</v>
      </c>
      <c r="G35" s="340">
        <v>2066579</v>
      </c>
      <c r="H35" s="455">
        <f t="shared" si="0"/>
        <v>98.40800833900394</v>
      </c>
      <c r="I35" s="71"/>
      <c r="J35" s="71"/>
      <c r="K35" s="71"/>
      <c r="L35" s="71"/>
      <c r="M35" s="71"/>
      <c r="N35" s="71"/>
      <c r="O35" s="71"/>
      <c r="P35" s="71"/>
      <c r="Q35" s="71"/>
      <c r="R35" s="71"/>
      <c r="S35" s="71"/>
      <c r="T35" s="71"/>
      <c r="U35" s="71"/>
      <c r="V35" s="71"/>
      <c r="W35" s="71"/>
      <c r="X35" s="71"/>
    </row>
    <row r="36" spans="2:24" s="67" customFormat="1" ht="35.25" customHeight="1">
      <c r="B36" s="461" t="s">
        <v>93</v>
      </c>
      <c r="C36" s="69" t="s">
        <v>67</v>
      </c>
      <c r="D36" s="340">
        <v>8</v>
      </c>
      <c r="E36" s="340">
        <v>9</v>
      </c>
      <c r="F36" s="340">
        <v>9</v>
      </c>
      <c r="G36" s="340">
        <v>8</v>
      </c>
      <c r="H36" s="455">
        <f t="shared" si="0"/>
        <v>88.88888888888889</v>
      </c>
      <c r="I36" s="71"/>
      <c r="J36" s="71"/>
      <c r="K36" s="71"/>
      <c r="L36" s="71"/>
      <c r="M36" s="71"/>
      <c r="N36" s="71"/>
      <c r="O36" s="71"/>
      <c r="P36" s="71"/>
      <c r="Q36" s="71"/>
      <c r="R36" s="71"/>
      <c r="S36" s="71"/>
      <c r="T36" s="71"/>
      <c r="U36" s="71"/>
      <c r="V36" s="71"/>
      <c r="W36" s="71"/>
      <c r="X36" s="71"/>
    </row>
    <row r="37" spans="2:24" s="67" customFormat="1" ht="35.25" customHeight="1">
      <c r="B37" s="461" t="s">
        <v>183</v>
      </c>
      <c r="C37" s="69" t="s">
        <v>823</v>
      </c>
      <c r="D37" s="340"/>
      <c r="E37" s="340"/>
      <c r="F37" s="340"/>
      <c r="G37" s="340"/>
      <c r="H37" s="455"/>
      <c r="I37" s="71"/>
      <c r="J37" s="71"/>
      <c r="K37" s="71"/>
      <c r="L37" s="71"/>
      <c r="M37" s="71"/>
      <c r="N37" s="71"/>
      <c r="O37" s="71"/>
      <c r="P37" s="71"/>
      <c r="Q37" s="71"/>
      <c r="R37" s="71"/>
      <c r="S37" s="71"/>
      <c r="T37" s="71"/>
      <c r="U37" s="71"/>
      <c r="V37" s="71"/>
      <c r="W37" s="71"/>
      <c r="X37" s="71"/>
    </row>
    <row r="38" spans="2:24" s="67" customFormat="1" ht="35.25" customHeight="1">
      <c r="B38" s="461" t="s">
        <v>184</v>
      </c>
      <c r="C38" s="69" t="s">
        <v>32</v>
      </c>
      <c r="D38" s="340">
        <v>1130387</v>
      </c>
      <c r="E38" s="340">
        <v>1453479</v>
      </c>
      <c r="F38" s="340">
        <v>1453479</v>
      </c>
      <c r="G38" s="340">
        <v>1444401</v>
      </c>
      <c r="H38" s="455">
        <f t="shared" si="0"/>
        <v>99.37542957276987</v>
      </c>
      <c r="I38" s="71"/>
      <c r="J38" s="71"/>
      <c r="K38" s="71"/>
      <c r="L38" s="71"/>
      <c r="M38" s="71"/>
      <c r="N38" s="71"/>
      <c r="O38" s="71"/>
      <c r="P38" s="71"/>
      <c r="Q38" s="71"/>
      <c r="R38" s="71"/>
      <c r="S38" s="71"/>
      <c r="T38" s="71"/>
      <c r="U38" s="71"/>
      <c r="V38" s="71"/>
      <c r="W38" s="71"/>
      <c r="X38" s="71"/>
    </row>
    <row r="39" spans="2:24" s="67" customFormat="1" ht="35.25" customHeight="1">
      <c r="B39" s="461" t="s">
        <v>185</v>
      </c>
      <c r="C39" s="69" t="s">
        <v>67</v>
      </c>
      <c r="D39" s="340">
        <v>30</v>
      </c>
      <c r="E39" s="340">
        <v>38</v>
      </c>
      <c r="F39" s="340">
        <v>38</v>
      </c>
      <c r="G39" s="340">
        <v>37</v>
      </c>
      <c r="H39" s="455">
        <f t="shared" si="0"/>
        <v>97.36842105263158</v>
      </c>
      <c r="I39" s="71"/>
      <c r="J39" s="71"/>
      <c r="K39" s="71"/>
      <c r="L39" s="71"/>
      <c r="M39" s="71"/>
      <c r="N39" s="71"/>
      <c r="O39" s="71"/>
      <c r="P39" s="71"/>
      <c r="Q39" s="71"/>
      <c r="R39" s="71"/>
      <c r="S39" s="71"/>
      <c r="T39" s="71"/>
      <c r="U39" s="71"/>
      <c r="V39" s="71"/>
      <c r="W39" s="71"/>
      <c r="X39" s="71"/>
    </row>
    <row r="40" spans="2:24" s="67" customFormat="1" ht="35.25" customHeight="1">
      <c r="B40" s="461" t="s">
        <v>186</v>
      </c>
      <c r="C40" s="69" t="s">
        <v>33</v>
      </c>
      <c r="D40" s="340"/>
      <c r="E40" s="340"/>
      <c r="F40" s="340"/>
      <c r="G40" s="340"/>
      <c r="H40" s="455"/>
      <c r="I40" s="71"/>
      <c r="J40" s="71"/>
      <c r="K40" s="71"/>
      <c r="L40" s="71"/>
      <c r="M40" s="71"/>
      <c r="N40" s="71"/>
      <c r="O40" s="71"/>
      <c r="P40" s="71"/>
      <c r="Q40" s="71"/>
      <c r="R40" s="71"/>
      <c r="S40" s="71"/>
      <c r="T40" s="71"/>
      <c r="U40" s="71"/>
      <c r="V40" s="71"/>
      <c r="W40" s="71"/>
      <c r="X40" s="71"/>
    </row>
    <row r="41" spans="2:24" s="67" customFormat="1" ht="35.25" customHeight="1">
      <c r="B41" s="461" t="s">
        <v>94</v>
      </c>
      <c r="C41" s="69" t="s">
        <v>34</v>
      </c>
      <c r="D41" s="340">
        <v>359491</v>
      </c>
      <c r="E41" s="340">
        <v>450000</v>
      </c>
      <c r="F41" s="340">
        <v>450000</v>
      </c>
      <c r="G41" s="340">
        <v>464964</v>
      </c>
      <c r="H41" s="455">
        <f t="shared" si="0"/>
        <v>103.32533333333333</v>
      </c>
      <c r="I41" s="71"/>
      <c r="J41" s="71"/>
      <c r="K41" s="71"/>
      <c r="L41" s="71"/>
      <c r="M41" s="71"/>
      <c r="N41" s="71"/>
      <c r="O41" s="71"/>
      <c r="P41" s="71"/>
      <c r="Q41" s="71"/>
      <c r="R41" s="71"/>
      <c r="S41" s="71"/>
      <c r="T41" s="71"/>
      <c r="U41" s="71"/>
      <c r="V41" s="71"/>
      <c r="W41" s="71"/>
      <c r="X41" s="71"/>
    </row>
    <row r="42" spans="2:24" s="67" customFormat="1" ht="29.25" customHeight="1" thickBot="1">
      <c r="B42" s="458" t="s">
        <v>802</v>
      </c>
      <c r="C42" s="317" t="s">
        <v>842</v>
      </c>
      <c r="D42" s="340">
        <v>10540888</v>
      </c>
      <c r="E42" s="340">
        <v>10821556</v>
      </c>
      <c r="F42" s="340">
        <v>10821556</v>
      </c>
      <c r="G42" s="340">
        <v>9569555</v>
      </c>
      <c r="H42" s="455">
        <f t="shared" si="0"/>
        <v>88.43049003304147</v>
      </c>
      <c r="I42" s="71"/>
      <c r="J42" s="71"/>
      <c r="K42" s="71"/>
      <c r="L42" s="71"/>
      <c r="M42" s="71"/>
      <c r="N42" s="71"/>
      <c r="O42" s="71"/>
      <c r="P42" s="71"/>
      <c r="Q42" s="71"/>
      <c r="R42" s="71"/>
      <c r="S42" s="71"/>
      <c r="T42" s="71"/>
      <c r="U42" s="71"/>
      <c r="V42" s="71"/>
      <c r="W42" s="71"/>
      <c r="X42" s="71"/>
    </row>
    <row r="43" spans="2:24" s="67" customFormat="1" ht="29.25" customHeight="1">
      <c r="B43" s="461" t="s">
        <v>803</v>
      </c>
      <c r="C43" s="69" t="s">
        <v>35</v>
      </c>
      <c r="D43" s="340"/>
      <c r="E43" s="340"/>
      <c r="F43" s="340"/>
      <c r="G43" s="340"/>
      <c r="H43" s="455"/>
      <c r="I43" s="71"/>
      <c r="J43" s="71"/>
      <c r="K43" s="71"/>
      <c r="L43" s="71"/>
      <c r="M43" s="71"/>
      <c r="N43" s="71"/>
      <c r="O43" s="71"/>
      <c r="P43" s="71"/>
      <c r="Q43" s="71"/>
      <c r="R43" s="71"/>
      <c r="S43" s="71"/>
      <c r="T43" s="71"/>
      <c r="U43" s="71"/>
      <c r="V43" s="71"/>
      <c r="W43" s="71"/>
      <c r="X43" s="71"/>
    </row>
    <row r="44" spans="2:24" s="67" customFormat="1" ht="35.25" customHeight="1" thickBot="1">
      <c r="B44" s="458" t="s">
        <v>804</v>
      </c>
      <c r="C44" s="459" t="s">
        <v>36</v>
      </c>
      <c r="D44" s="456">
        <v>9516112</v>
      </c>
      <c r="E44" s="456">
        <v>5282837</v>
      </c>
      <c r="F44" s="456">
        <v>5282837</v>
      </c>
      <c r="G44" s="456">
        <v>6108057</v>
      </c>
      <c r="H44" s="457">
        <f t="shared" si="0"/>
        <v>115.62077345941206</v>
      </c>
      <c r="I44" s="71"/>
      <c r="J44" s="71"/>
      <c r="K44" s="71"/>
      <c r="L44" s="71"/>
      <c r="M44" s="71"/>
      <c r="N44" s="71"/>
      <c r="O44" s="71"/>
      <c r="P44" s="71"/>
      <c r="Q44" s="71"/>
      <c r="R44" s="71"/>
      <c r="S44" s="71"/>
      <c r="T44" s="71"/>
      <c r="U44" s="71"/>
      <c r="V44" s="71"/>
      <c r="W44" s="71"/>
      <c r="X44" s="71"/>
    </row>
    <row r="45" spans="2:24" s="59" customFormat="1" ht="18.75">
      <c r="B45" s="64"/>
      <c r="C45" s="63"/>
      <c r="D45" s="49"/>
      <c r="E45" s="7"/>
      <c r="F45" s="6"/>
      <c r="G45" s="6"/>
      <c r="H45" s="6"/>
      <c r="I45" s="60"/>
      <c r="J45" s="60"/>
      <c r="K45" s="60"/>
      <c r="L45" s="60"/>
      <c r="M45" s="60"/>
      <c r="N45" s="60"/>
      <c r="O45" s="60"/>
      <c r="P45" s="60"/>
      <c r="Q45" s="60"/>
      <c r="R45" s="60"/>
      <c r="S45" s="60"/>
      <c r="T45" s="60"/>
      <c r="U45" s="60"/>
      <c r="V45" s="60"/>
      <c r="W45" s="60"/>
      <c r="X45" s="60"/>
    </row>
    <row r="46" spans="2:24" s="59" customFormat="1" ht="18.75">
      <c r="B46" s="64"/>
      <c r="C46" s="63" t="s">
        <v>197</v>
      </c>
      <c r="D46" s="20"/>
      <c r="E46" s="536" t="s">
        <v>655</v>
      </c>
      <c r="F46" s="536"/>
      <c r="G46" s="536"/>
      <c r="H46" s="536"/>
      <c r="I46" s="60"/>
      <c r="J46" s="60"/>
      <c r="K46" s="60"/>
      <c r="L46" s="60"/>
      <c r="M46" s="60"/>
      <c r="N46" s="60"/>
      <c r="O46" s="60"/>
      <c r="P46" s="60"/>
      <c r="Q46" s="60"/>
      <c r="R46" s="60"/>
      <c r="S46" s="60"/>
      <c r="T46" s="60"/>
      <c r="U46" s="60"/>
      <c r="V46" s="60"/>
      <c r="W46" s="60"/>
      <c r="X46" s="60"/>
    </row>
    <row r="47" spans="2:24" s="59" customFormat="1" ht="36" customHeight="1">
      <c r="B47" s="64"/>
      <c r="C47" s="63" t="s">
        <v>198</v>
      </c>
      <c r="E47" s="105" t="s">
        <v>620</v>
      </c>
      <c r="F47" s="20"/>
      <c r="G47" s="20"/>
      <c r="H47" s="20"/>
      <c r="I47" s="60"/>
      <c r="J47" s="60"/>
      <c r="K47" s="60"/>
      <c r="L47" s="60"/>
      <c r="M47" s="60"/>
      <c r="N47" s="60"/>
      <c r="O47" s="60"/>
      <c r="P47" s="60"/>
      <c r="Q47" s="60"/>
      <c r="R47" s="60"/>
      <c r="S47" s="60"/>
      <c r="T47" s="60"/>
      <c r="U47" s="60"/>
      <c r="V47" s="60"/>
      <c r="W47" s="60"/>
      <c r="X47" s="60"/>
    </row>
    <row r="48" spans="2:24" ht="15.75">
      <c r="B48" s="6"/>
      <c r="C48" s="7"/>
      <c r="D48" s="49"/>
      <c r="E48" s="7"/>
      <c r="F48" s="6"/>
      <c r="G48" s="6"/>
      <c r="H48" s="6"/>
      <c r="I48" s="4"/>
      <c r="J48" s="4"/>
      <c r="K48" s="4"/>
      <c r="L48" s="4"/>
      <c r="M48" s="4"/>
      <c r="N48" s="4"/>
      <c r="O48" s="4"/>
      <c r="P48" s="4"/>
      <c r="Q48" s="4"/>
      <c r="R48" s="4"/>
      <c r="S48" s="4"/>
      <c r="T48" s="4"/>
      <c r="U48" s="4"/>
      <c r="V48" s="4"/>
      <c r="W48" s="4"/>
      <c r="X48" s="4"/>
    </row>
    <row r="49" spans="2:24" ht="15.75">
      <c r="B49" s="535" t="s">
        <v>890</v>
      </c>
      <c r="C49" s="535"/>
      <c r="D49" s="50"/>
      <c r="E49" s="4"/>
      <c r="F49" s="6"/>
      <c r="G49" s="6"/>
      <c r="H49" s="6"/>
      <c r="I49" s="105"/>
      <c r="J49" s="4"/>
      <c r="K49" s="4"/>
      <c r="L49" s="4"/>
      <c r="M49" s="4"/>
      <c r="N49" s="4"/>
      <c r="O49" s="4"/>
      <c r="P49" s="4"/>
      <c r="Q49" s="4"/>
      <c r="R49" s="4"/>
      <c r="S49" s="4"/>
      <c r="T49" s="4"/>
      <c r="U49" s="4"/>
      <c r="V49" s="4"/>
      <c r="W49" s="4"/>
      <c r="X49" s="4"/>
    </row>
    <row r="50" spans="2:24" ht="24" customHeight="1">
      <c r="B50" s="20"/>
      <c r="C50" s="20"/>
      <c r="D50" s="50"/>
      <c r="E50" s="4"/>
      <c r="F50" s="6"/>
      <c r="G50" s="6"/>
      <c r="H50" s="6"/>
      <c r="I50" s="20"/>
      <c r="J50" s="4"/>
      <c r="K50" s="4"/>
      <c r="L50" s="4"/>
      <c r="M50" s="4"/>
      <c r="N50" s="4"/>
      <c r="O50" s="4"/>
      <c r="P50" s="4"/>
      <c r="Q50" s="4"/>
      <c r="R50" s="4"/>
      <c r="S50" s="4"/>
      <c r="T50" s="4"/>
      <c r="U50" s="4"/>
      <c r="V50" s="4"/>
      <c r="W50" s="4"/>
      <c r="X50" s="4"/>
    </row>
    <row r="51" spans="2:24" ht="15.75">
      <c r="B51" s="6"/>
      <c r="C51" s="7"/>
      <c r="D51" s="50"/>
      <c r="E51" s="4"/>
      <c r="F51" s="6"/>
      <c r="G51" s="6"/>
      <c r="H51" s="6"/>
      <c r="I51" s="4"/>
      <c r="J51" s="4"/>
      <c r="K51" s="4"/>
      <c r="L51" s="4"/>
      <c r="M51" s="4"/>
      <c r="N51" s="4"/>
      <c r="O51" s="4"/>
      <c r="P51" s="4"/>
      <c r="Q51" s="4"/>
      <c r="R51" s="4"/>
      <c r="S51" s="4"/>
      <c r="T51" s="4"/>
      <c r="U51" s="4"/>
      <c r="V51" s="4"/>
      <c r="W51" s="4"/>
      <c r="X51" s="4"/>
    </row>
    <row r="52" spans="2:24" ht="15.75">
      <c r="B52" s="6"/>
      <c r="C52" s="4"/>
      <c r="D52" s="51"/>
      <c r="E52" s="8"/>
      <c r="F52" s="6"/>
      <c r="G52" s="6"/>
      <c r="H52" s="6"/>
      <c r="I52" s="4"/>
      <c r="J52" s="4"/>
      <c r="K52" s="4"/>
      <c r="L52" s="4"/>
      <c r="M52" s="4"/>
      <c r="N52" s="4"/>
      <c r="O52" s="4"/>
      <c r="P52" s="4"/>
      <c r="Q52" s="4"/>
      <c r="R52" s="4"/>
      <c r="S52" s="4"/>
      <c r="T52" s="4"/>
      <c r="U52" s="4"/>
      <c r="V52" s="4"/>
      <c r="W52" s="4"/>
      <c r="X52" s="4"/>
    </row>
    <row r="53" spans="2:24" ht="15.75">
      <c r="B53" s="6"/>
      <c r="C53" s="4"/>
      <c r="D53" s="51"/>
      <c r="E53" s="8"/>
      <c r="F53" s="6"/>
      <c r="G53" s="6"/>
      <c r="H53" s="6"/>
      <c r="I53" s="4"/>
      <c r="J53" s="4"/>
      <c r="K53" s="4"/>
      <c r="L53" s="4"/>
      <c r="M53" s="4"/>
      <c r="N53" s="4"/>
      <c r="O53" s="4"/>
      <c r="P53" s="4"/>
      <c r="Q53" s="4"/>
      <c r="R53" s="4"/>
      <c r="S53" s="4"/>
      <c r="T53" s="4"/>
      <c r="U53" s="4"/>
      <c r="V53" s="4"/>
      <c r="W53" s="4"/>
      <c r="X53" s="4"/>
    </row>
    <row r="54" spans="2:24" ht="15.75">
      <c r="B54" s="6"/>
      <c r="C54" s="4"/>
      <c r="D54" s="51"/>
      <c r="E54" s="8"/>
      <c r="F54" s="6"/>
      <c r="G54" s="6"/>
      <c r="H54" s="6"/>
      <c r="I54" s="4"/>
      <c r="J54" s="4"/>
      <c r="K54" s="4"/>
      <c r="L54" s="4"/>
      <c r="M54" s="4"/>
      <c r="N54" s="4"/>
      <c r="O54" s="4"/>
      <c r="P54" s="4"/>
      <c r="Q54" s="4"/>
      <c r="R54" s="4"/>
      <c r="S54" s="4"/>
      <c r="T54" s="4"/>
      <c r="U54" s="4"/>
      <c r="V54" s="4"/>
      <c r="W54" s="4"/>
      <c r="X54" s="4"/>
    </row>
    <row r="55" spans="2:24" ht="15.75">
      <c r="B55" s="6"/>
      <c r="C55" s="8"/>
      <c r="D55" s="51"/>
      <c r="E55" s="8"/>
      <c r="F55" s="6"/>
      <c r="G55" s="6"/>
      <c r="H55" s="6"/>
      <c r="I55" s="4"/>
      <c r="J55" s="4"/>
      <c r="K55" s="4"/>
      <c r="L55" s="4"/>
      <c r="M55" s="4"/>
      <c r="N55" s="4"/>
      <c r="O55" s="4"/>
      <c r="P55" s="4"/>
      <c r="Q55" s="4"/>
      <c r="R55" s="4"/>
      <c r="S55" s="4"/>
      <c r="T55" s="4"/>
      <c r="U55" s="4"/>
      <c r="V55" s="4"/>
      <c r="W55" s="4"/>
      <c r="X55" s="4"/>
    </row>
    <row r="56" spans="2:24" ht="15.75">
      <c r="B56" s="6"/>
      <c r="C56" s="8"/>
      <c r="D56" s="51"/>
      <c r="E56" s="8"/>
      <c r="F56" s="6"/>
      <c r="G56" s="6"/>
      <c r="H56" s="6"/>
      <c r="I56" s="4"/>
      <c r="J56" s="4"/>
      <c r="K56" s="4"/>
      <c r="L56" s="4"/>
      <c r="M56" s="4"/>
      <c r="N56" s="4"/>
      <c r="O56" s="4"/>
      <c r="P56" s="4"/>
      <c r="Q56" s="4"/>
      <c r="R56" s="4"/>
      <c r="S56" s="4"/>
      <c r="T56" s="4"/>
      <c r="U56" s="4"/>
      <c r="V56" s="4"/>
      <c r="W56" s="4"/>
      <c r="X56" s="4"/>
    </row>
    <row r="57" spans="2:24" ht="15.75">
      <c r="B57" s="6"/>
      <c r="C57" s="8"/>
      <c r="D57" s="51"/>
      <c r="E57" s="8"/>
      <c r="F57" s="6"/>
      <c r="G57" s="6"/>
      <c r="H57" s="6"/>
      <c r="I57" s="4"/>
      <c r="J57" s="4"/>
      <c r="K57" s="4"/>
      <c r="L57" s="4"/>
      <c r="M57" s="4"/>
      <c r="N57" s="4"/>
      <c r="O57" s="4"/>
      <c r="P57" s="4"/>
      <c r="Q57" s="4"/>
      <c r="R57" s="4"/>
      <c r="S57" s="4"/>
      <c r="T57" s="4"/>
      <c r="U57" s="4"/>
      <c r="V57" s="4"/>
      <c r="W57" s="4"/>
      <c r="X57" s="4"/>
    </row>
    <row r="58" spans="2:20" ht="15.75">
      <c r="B58" s="6"/>
      <c r="C58" s="8"/>
      <c r="D58" s="50"/>
      <c r="E58" s="4"/>
      <c r="F58" s="6"/>
      <c r="G58" s="6"/>
      <c r="H58" s="6"/>
      <c r="I58" s="4"/>
      <c r="J58" s="4"/>
      <c r="K58" s="4"/>
      <c r="L58" s="4"/>
      <c r="M58" s="4"/>
      <c r="N58" s="4"/>
      <c r="O58" s="4"/>
      <c r="P58" s="4"/>
      <c r="Q58" s="4"/>
      <c r="R58" s="4"/>
      <c r="S58" s="4"/>
      <c r="T58" s="4"/>
    </row>
    <row r="59" spans="2:20" ht="15.75">
      <c r="B59" s="6"/>
      <c r="C59" s="8"/>
      <c r="D59" s="50"/>
      <c r="E59" s="4"/>
      <c r="F59" s="6"/>
      <c r="G59" s="6"/>
      <c r="H59" s="6"/>
      <c r="I59" s="4"/>
      <c r="J59" s="4"/>
      <c r="K59" s="4"/>
      <c r="L59" s="4"/>
      <c r="M59" s="4"/>
      <c r="N59" s="4"/>
      <c r="O59" s="4"/>
      <c r="P59" s="4"/>
      <c r="Q59" s="4"/>
      <c r="R59" s="4"/>
      <c r="S59" s="4"/>
      <c r="T59" s="4"/>
    </row>
    <row r="60" spans="2:20" ht="15.75">
      <c r="B60" s="6"/>
      <c r="C60" s="8"/>
      <c r="D60" s="50"/>
      <c r="E60" s="4"/>
      <c r="F60" s="6"/>
      <c r="G60" s="6"/>
      <c r="H60" s="6"/>
      <c r="I60" s="4"/>
      <c r="J60" s="4"/>
      <c r="K60" s="4"/>
      <c r="L60" s="4"/>
      <c r="M60" s="4"/>
      <c r="N60" s="4"/>
      <c r="O60" s="4"/>
      <c r="P60" s="4"/>
      <c r="Q60" s="4"/>
      <c r="R60" s="4"/>
      <c r="S60" s="4"/>
      <c r="T60" s="4"/>
    </row>
    <row r="61" spans="2:20" ht="15.75">
      <c r="B61" s="6"/>
      <c r="C61" s="4"/>
      <c r="D61" s="51"/>
      <c r="E61" s="8"/>
      <c r="F61" s="6"/>
      <c r="G61" s="6"/>
      <c r="H61" s="6"/>
      <c r="I61" s="4"/>
      <c r="J61" s="4"/>
      <c r="K61" s="4"/>
      <c r="L61" s="4"/>
      <c r="M61" s="4"/>
      <c r="N61" s="4"/>
      <c r="O61" s="4"/>
      <c r="P61" s="4"/>
      <c r="Q61" s="4"/>
      <c r="R61" s="4"/>
      <c r="S61" s="4"/>
      <c r="T61" s="4"/>
    </row>
    <row r="62" spans="2:20" ht="15.75">
      <c r="B62" s="6"/>
      <c r="C62" s="4"/>
      <c r="D62" s="51"/>
      <c r="E62" s="8"/>
      <c r="F62" s="6"/>
      <c r="G62" s="6"/>
      <c r="H62" s="6"/>
      <c r="I62" s="4"/>
      <c r="J62" s="4"/>
      <c r="K62" s="4"/>
      <c r="L62" s="4"/>
      <c r="M62" s="4"/>
      <c r="N62" s="4"/>
      <c r="O62" s="4"/>
      <c r="P62" s="4"/>
      <c r="Q62" s="4"/>
      <c r="R62" s="4"/>
      <c r="S62" s="4"/>
      <c r="T62" s="4"/>
    </row>
    <row r="63" spans="2:20" ht="15.75">
      <c r="B63" s="6"/>
      <c r="C63" s="4"/>
      <c r="D63" s="51"/>
      <c r="E63" s="8"/>
      <c r="F63" s="6"/>
      <c r="G63" s="6"/>
      <c r="H63" s="6"/>
      <c r="I63" s="4"/>
      <c r="J63" s="4"/>
      <c r="K63" s="4"/>
      <c r="L63" s="4"/>
      <c r="M63" s="4"/>
      <c r="N63" s="4"/>
      <c r="O63" s="4"/>
      <c r="P63" s="4"/>
      <c r="Q63" s="4"/>
      <c r="R63" s="4"/>
      <c r="S63" s="4"/>
      <c r="T63" s="4"/>
    </row>
    <row r="64" spans="2:20" ht="15.75">
      <c r="B64" s="6"/>
      <c r="C64" s="8"/>
      <c r="D64" s="51"/>
      <c r="E64" s="8"/>
      <c r="F64" s="6"/>
      <c r="G64" s="6"/>
      <c r="H64" s="6"/>
      <c r="I64" s="4"/>
      <c r="J64" s="4"/>
      <c r="K64" s="4"/>
      <c r="L64" s="4"/>
      <c r="M64" s="4"/>
      <c r="N64" s="4"/>
      <c r="O64" s="4"/>
      <c r="P64" s="4"/>
      <c r="Q64" s="4"/>
      <c r="R64" s="4"/>
      <c r="S64" s="4"/>
      <c r="T64" s="4"/>
    </row>
    <row r="65" spans="2:20" ht="15.75">
      <c r="B65" s="6"/>
      <c r="C65" s="8"/>
      <c r="D65" s="50"/>
      <c r="E65" s="4"/>
      <c r="F65" s="4"/>
      <c r="G65" s="4"/>
      <c r="H65" s="4"/>
      <c r="I65" s="4"/>
      <c r="J65" s="4"/>
      <c r="K65" s="4"/>
      <c r="L65" s="4"/>
      <c r="M65" s="4"/>
      <c r="N65" s="4"/>
      <c r="O65" s="4"/>
      <c r="P65" s="4"/>
      <c r="Q65" s="4"/>
      <c r="R65" s="4"/>
      <c r="S65" s="4"/>
      <c r="T65" s="4"/>
    </row>
    <row r="66" spans="2:20" ht="15.75">
      <c r="B66" s="6"/>
      <c r="C66" s="8"/>
      <c r="D66" s="50"/>
      <c r="E66" s="4"/>
      <c r="F66" s="4"/>
      <c r="G66" s="4"/>
      <c r="H66" s="4"/>
      <c r="I66" s="4"/>
      <c r="J66" s="4"/>
      <c r="K66" s="4"/>
      <c r="L66" s="4"/>
      <c r="M66" s="4"/>
      <c r="N66" s="4"/>
      <c r="O66" s="4"/>
      <c r="P66" s="4"/>
      <c r="Q66" s="4"/>
      <c r="R66" s="4"/>
      <c r="S66" s="4"/>
      <c r="T66" s="4"/>
    </row>
    <row r="67" spans="2:20" ht="15.75">
      <c r="B67" s="6"/>
      <c r="C67" s="8"/>
      <c r="D67" s="50"/>
      <c r="E67" s="4"/>
      <c r="F67" s="4"/>
      <c r="G67" s="4"/>
      <c r="H67" s="4"/>
      <c r="I67" s="4"/>
      <c r="J67" s="4"/>
      <c r="K67" s="4"/>
      <c r="L67" s="4"/>
      <c r="M67" s="4"/>
      <c r="N67" s="4"/>
      <c r="O67" s="4"/>
      <c r="P67" s="4"/>
      <c r="Q67" s="4"/>
      <c r="R67" s="4"/>
      <c r="S67" s="4"/>
      <c r="T67" s="4"/>
    </row>
    <row r="68" spans="2:16" ht="15.75">
      <c r="B68" s="4"/>
      <c r="C68" s="4"/>
      <c r="D68" s="50"/>
      <c r="E68" s="4"/>
      <c r="F68" s="4"/>
      <c r="G68" s="4"/>
      <c r="H68" s="4"/>
      <c r="I68" s="4"/>
      <c r="J68" s="4"/>
      <c r="K68" s="4"/>
      <c r="L68" s="4"/>
      <c r="M68" s="4"/>
      <c r="N68" s="4"/>
      <c r="O68" s="4"/>
      <c r="P68" s="4"/>
    </row>
    <row r="69" spans="2:16" ht="15.75">
      <c r="B69" s="4"/>
      <c r="C69" s="4"/>
      <c r="D69" s="50"/>
      <c r="E69" s="4"/>
      <c r="F69" s="4"/>
      <c r="G69" s="4"/>
      <c r="H69" s="4"/>
      <c r="I69" s="4"/>
      <c r="J69" s="4"/>
      <c r="K69" s="4"/>
      <c r="L69" s="4"/>
      <c r="M69" s="4"/>
      <c r="N69" s="4"/>
      <c r="O69" s="4"/>
      <c r="P69" s="4"/>
    </row>
    <row r="70" spans="2:16" ht="15.75">
      <c r="B70" s="4"/>
      <c r="C70" s="4"/>
      <c r="D70" s="50"/>
      <c r="E70" s="4"/>
      <c r="F70" s="4"/>
      <c r="G70" s="4"/>
      <c r="H70" s="4"/>
      <c r="I70" s="4"/>
      <c r="J70" s="4"/>
      <c r="K70" s="4"/>
      <c r="L70" s="4"/>
      <c r="M70" s="4"/>
      <c r="N70" s="4"/>
      <c r="O70" s="4"/>
      <c r="P70" s="4"/>
    </row>
    <row r="71" spans="2:16" ht="15.75">
      <c r="B71" s="4"/>
      <c r="C71" s="4"/>
      <c r="D71" s="50"/>
      <c r="E71" s="4"/>
      <c r="F71" s="4"/>
      <c r="G71" s="4"/>
      <c r="H71" s="4"/>
      <c r="I71" s="4"/>
      <c r="J71" s="4"/>
      <c r="K71" s="4"/>
      <c r="L71" s="4"/>
      <c r="M71" s="4"/>
      <c r="N71" s="4"/>
      <c r="O71" s="4"/>
      <c r="P71" s="4"/>
    </row>
    <row r="72" spans="2:16" ht="15.75">
      <c r="B72" s="4"/>
      <c r="C72" s="4"/>
      <c r="D72" s="50"/>
      <c r="E72" s="4"/>
      <c r="F72" s="4"/>
      <c r="G72" s="4"/>
      <c r="H72" s="4"/>
      <c r="I72" s="4"/>
      <c r="J72" s="4"/>
      <c r="K72" s="4"/>
      <c r="L72" s="4"/>
      <c r="M72" s="4"/>
      <c r="N72" s="4"/>
      <c r="O72" s="4"/>
      <c r="P72" s="4"/>
    </row>
    <row r="73" spans="2:16" ht="15.75">
      <c r="B73" s="4"/>
      <c r="C73" s="4"/>
      <c r="D73" s="50"/>
      <c r="E73" s="4"/>
      <c r="F73" s="4"/>
      <c r="G73" s="4"/>
      <c r="H73" s="4"/>
      <c r="I73" s="4"/>
      <c r="J73" s="4"/>
      <c r="K73" s="4"/>
      <c r="L73" s="4"/>
      <c r="M73" s="4"/>
      <c r="N73" s="4"/>
      <c r="O73" s="4"/>
      <c r="P73" s="4"/>
    </row>
    <row r="74" spans="2:16" ht="15.75">
      <c r="B74" s="4"/>
      <c r="C74" s="4"/>
      <c r="D74" s="50"/>
      <c r="E74" s="4"/>
      <c r="F74" s="4"/>
      <c r="G74" s="4"/>
      <c r="H74" s="4"/>
      <c r="I74" s="4"/>
      <c r="J74" s="4"/>
      <c r="K74" s="4"/>
      <c r="L74" s="4"/>
      <c r="M74" s="4"/>
      <c r="N74" s="4"/>
      <c r="O74" s="4"/>
      <c r="P74" s="4"/>
    </row>
    <row r="75" spans="2:16" ht="15.75">
      <c r="B75" s="4"/>
      <c r="C75" s="4"/>
      <c r="D75" s="50"/>
      <c r="E75" s="4"/>
      <c r="F75" s="4"/>
      <c r="G75" s="4"/>
      <c r="H75" s="4"/>
      <c r="I75" s="4"/>
      <c r="J75" s="4"/>
      <c r="K75" s="4"/>
      <c r="L75" s="4"/>
      <c r="M75" s="4"/>
      <c r="N75" s="4"/>
      <c r="O75" s="4"/>
      <c r="P75" s="4"/>
    </row>
    <row r="76" spans="2:16" ht="15.75">
      <c r="B76" s="4"/>
      <c r="C76" s="4"/>
      <c r="D76" s="50"/>
      <c r="E76" s="4"/>
      <c r="F76" s="4"/>
      <c r="G76" s="4"/>
      <c r="H76" s="4"/>
      <c r="I76" s="4"/>
      <c r="J76" s="4"/>
      <c r="K76" s="4"/>
      <c r="L76" s="4"/>
      <c r="M76" s="4"/>
      <c r="N76" s="4"/>
      <c r="O76" s="4"/>
      <c r="P76" s="4"/>
    </row>
    <row r="77" spans="2:16" ht="15.75">
      <c r="B77" s="4"/>
      <c r="C77" s="4"/>
      <c r="D77" s="50"/>
      <c r="E77" s="4"/>
      <c r="F77" s="4"/>
      <c r="G77" s="4"/>
      <c r="H77" s="4"/>
      <c r="I77" s="4"/>
      <c r="J77" s="4"/>
      <c r="K77" s="4"/>
      <c r="L77" s="4"/>
      <c r="M77" s="4"/>
      <c r="N77" s="4"/>
      <c r="O77" s="4"/>
      <c r="P77" s="4"/>
    </row>
    <row r="78" spans="2:16" ht="15.75">
      <c r="B78" s="4"/>
      <c r="C78" s="4"/>
      <c r="D78" s="50"/>
      <c r="E78" s="4"/>
      <c r="F78" s="4"/>
      <c r="G78" s="4"/>
      <c r="H78" s="4"/>
      <c r="I78" s="4"/>
      <c r="J78" s="4"/>
      <c r="K78" s="4"/>
      <c r="L78" s="4"/>
      <c r="M78" s="4"/>
      <c r="N78" s="4"/>
      <c r="O78" s="4"/>
      <c r="P78" s="4"/>
    </row>
    <row r="79" spans="2:16" ht="15.75">
      <c r="B79" s="4"/>
      <c r="C79" s="4"/>
      <c r="D79" s="50"/>
      <c r="E79" s="4"/>
      <c r="F79" s="4"/>
      <c r="G79" s="4"/>
      <c r="H79" s="4"/>
      <c r="I79" s="4"/>
      <c r="J79" s="4"/>
      <c r="K79" s="4"/>
      <c r="L79" s="4"/>
      <c r="M79" s="4"/>
      <c r="N79" s="4"/>
      <c r="O79" s="4"/>
      <c r="P79" s="4"/>
    </row>
    <row r="80" spans="2:16" ht="15.75">
      <c r="B80" s="4"/>
      <c r="C80" s="4"/>
      <c r="D80" s="50"/>
      <c r="E80" s="4"/>
      <c r="F80" s="4"/>
      <c r="G80" s="4"/>
      <c r="H80" s="4"/>
      <c r="I80" s="4"/>
      <c r="J80" s="4"/>
      <c r="K80" s="4"/>
      <c r="L80" s="4"/>
      <c r="M80" s="4"/>
      <c r="N80" s="4"/>
      <c r="O80" s="4"/>
      <c r="P80" s="4"/>
    </row>
    <row r="81" spans="2:16" ht="15.75">
      <c r="B81" s="4"/>
      <c r="C81" s="4"/>
      <c r="D81" s="50"/>
      <c r="E81" s="4"/>
      <c r="F81" s="4"/>
      <c r="G81" s="4"/>
      <c r="H81" s="4"/>
      <c r="I81" s="4"/>
      <c r="J81" s="4"/>
      <c r="K81" s="4"/>
      <c r="L81" s="4"/>
      <c r="M81" s="4"/>
      <c r="N81" s="4"/>
      <c r="O81" s="4"/>
      <c r="P81" s="4"/>
    </row>
    <row r="82" spans="2:16" ht="15.75">
      <c r="B82" s="4"/>
      <c r="C82" s="4"/>
      <c r="D82" s="50"/>
      <c r="E82" s="4"/>
      <c r="F82" s="4"/>
      <c r="G82" s="4"/>
      <c r="H82" s="4"/>
      <c r="I82" s="4"/>
      <c r="J82" s="4"/>
      <c r="K82" s="4"/>
      <c r="L82" s="4"/>
      <c r="M82" s="4"/>
      <c r="N82" s="4"/>
      <c r="O82" s="4"/>
      <c r="P82" s="4"/>
    </row>
    <row r="83" spans="2:16" ht="15.75">
      <c r="B83" s="4"/>
      <c r="C83" s="4"/>
      <c r="D83" s="50"/>
      <c r="E83" s="4"/>
      <c r="F83" s="4"/>
      <c r="G83" s="4"/>
      <c r="H83" s="4"/>
      <c r="I83" s="4"/>
      <c r="J83" s="4"/>
      <c r="K83" s="4"/>
      <c r="L83" s="4"/>
      <c r="M83" s="4"/>
      <c r="N83" s="4"/>
      <c r="O83" s="4"/>
      <c r="P83" s="4"/>
    </row>
    <row r="84" spans="2:16" ht="15.75">
      <c r="B84" s="4"/>
      <c r="C84" s="4"/>
      <c r="D84" s="50"/>
      <c r="E84" s="4"/>
      <c r="F84" s="4"/>
      <c r="G84" s="4"/>
      <c r="H84" s="4"/>
      <c r="I84" s="4"/>
      <c r="J84" s="4"/>
      <c r="K84" s="4"/>
      <c r="L84" s="4"/>
      <c r="M84" s="4"/>
      <c r="N84" s="4"/>
      <c r="O84" s="4"/>
      <c r="P84" s="4"/>
    </row>
    <row r="85" spans="2:16" ht="15.75">
      <c r="B85" s="4"/>
      <c r="C85" s="4"/>
      <c r="D85" s="50"/>
      <c r="E85" s="4"/>
      <c r="F85" s="4"/>
      <c r="G85" s="4"/>
      <c r="H85" s="4"/>
      <c r="I85" s="4"/>
      <c r="J85" s="4"/>
      <c r="K85" s="4"/>
      <c r="L85" s="4"/>
      <c r="M85" s="4"/>
      <c r="N85" s="4"/>
      <c r="O85" s="4"/>
      <c r="P85" s="4"/>
    </row>
    <row r="86" spans="2:16" ht="15.75">
      <c r="B86" s="4"/>
      <c r="C86" s="4"/>
      <c r="D86" s="50"/>
      <c r="E86" s="4"/>
      <c r="F86" s="4"/>
      <c r="G86" s="4"/>
      <c r="H86" s="4"/>
      <c r="I86" s="4"/>
      <c r="J86" s="4"/>
      <c r="K86" s="4"/>
      <c r="L86" s="4"/>
      <c r="M86" s="4"/>
      <c r="N86" s="4"/>
      <c r="O86" s="4"/>
      <c r="P86" s="4"/>
    </row>
    <row r="87" spans="2:16" ht="15.75">
      <c r="B87" s="4"/>
      <c r="C87" s="4"/>
      <c r="D87" s="50"/>
      <c r="E87" s="4"/>
      <c r="F87" s="4"/>
      <c r="G87" s="4"/>
      <c r="H87" s="4"/>
      <c r="I87" s="4"/>
      <c r="J87" s="4"/>
      <c r="K87" s="4"/>
      <c r="L87" s="4"/>
      <c r="M87" s="4"/>
      <c r="N87" s="4"/>
      <c r="O87" s="4"/>
      <c r="P87" s="4"/>
    </row>
    <row r="88" spans="2:16" ht="15.75">
      <c r="B88" s="4"/>
      <c r="C88" s="4"/>
      <c r="D88" s="50"/>
      <c r="E88" s="4"/>
      <c r="F88" s="4"/>
      <c r="G88" s="4"/>
      <c r="H88" s="4"/>
      <c r="I88" s="4"/>
      <c r="J88" s="4"/>
      <c r="K88" s="4"/>
      <c r="L88" s="4"/>
      <c r="M88" s="4"/>
      <c r="N88" s="4"/>
      <c r="O88" s="4"/>
      <c r="P88" s="4"/>
    </row>
    <row r="89" spans="2:16" ht="15.75">
      <c r="B89" s="4"/>
      <c r="C89" s="4"/>
      <c r="D89" s="50"/>
      <c r="E89" s="4"/>
      <c r="F89" s="4"/>
      <c r="G89" s="4"/>
      <c r="H89" s="4"/>
      <c r="I89" s="4"/>
      <c r="J89" s="4"/>
      <c r="K89" s="4"/>
      <c r="L89" s="4"/>
      <c r="M89" s="4"/>
      <c r="N89" s="4"/>
      <c r="O89" s="4"/>
      <c r="P89" s="4"/>
    </row>
    <row r="90" spans="2:16" ht="15.75">
      <c r="B90" s="4"/>
      <c r="C90" s="4"/>
      <c r="D90" s="50"/>
      <c r="E90" s="4"/>
      <c r="F90" s="4"/>
      <c r="G90" s="4"/>
      <c r="H90" s="4"/>
      <c r="I90" s="4"/>
      <c r="J90" s="4"/>
      <c r="K90" s="4"/>
      <c r="L90" s="4"/>
      <c r="M90" s="4"/>
      <c r="N90" s="4"/>
      <c r="O90" s="4"/>
      <c r="P90" s="4"/>
    </row>
    <row r="91" spans="2:16" ht="15.75">
      <c r="B91" s="4"/>
      <c r="C91" s="4"/>
      <c r="D91" s="50"/>
      <c r="E91" s="4"/>
      <c r="F91" s="4"/>
      <c r="G91" s="4"/>
      <c r="H91" s="4"/>
      <c r="I91" s="4"/>
      <c r="J91" s="4"/>
      <c r="K91" s="4"/>
      <c r="L91" s="4"/>
      <c r="M91" s="4"/>
      <c r="N91" s="4"/>
      <c r="O91" s="4"/>
      <c r="P91" s="4"/>
    </row>
    <row r="92" spans="2:16" ht="15.75">
      <c r="B92" s="4"/>
      <c r="C92" s="4"/>
      <c r="D92" s="50"/>
      <c r="E92" s="4"/>
      <c r="F92" s="4"/>
      <c r="G92" s="4"/>
      <c r="H92" s="4"/>
      <c r="I92" s="4"/>
      <c r="J92" s="4"/>
      <c r="K92" s="4"/>
      <c r="L92" s="4"/>
      <c r="M92" s="4"/>
      <c r="N92" s="4"/>
      <c r="O92" s="4"/>
      <c r="P92" s="4"/>
    </row>
    <row r="93" spans="2:16" ht="15.75">
      <c r="B93" s="4"/>
      <c r="C93" s="4"/>
      <c r="D93" s="50"/>
      <c r="E93" s="4"/>
      <c r="F93" s="4"/>
      <c r="G93" s="4"/>
      <c r="H93" s="4"/>
      <c r="I93" s="4"/>
      <c r="J93" s="4"/>
      <c r="K93" s="4"/>
      <c r="L93" s="4"/>
      <c r="M93" s="4"/>
      <c r="N93" s="4"/>
      <c r="O93" s="4"/>
      <c r="P93" s="4"/>
    </row>
    <row r="94" spans="2:16" ht="15.75">
      <c r="B94" s="4"/>
      <c r="C94" s="4"/>
      <c r="D94" s="50"/>
      <c r="E94" s="4"/>
      <c r="F94" s="4"/>
      <c r="G94" s="4"/>
      <c r="H94" s="4"/>
      <c r="I94" s="4"/>
      <c r="J94" s="4"/>
      <c r="K94" s="4"/>
      <c r="L94" s="4"/>
      <c r="M94" s="4"/>
      <c r="N94" s="4"/>
      <c r="O94" s="4"/>
      <c r="P94" s="4"/>
    </row>
    <row r="95" spans="2:16" ht="15.75">
      <c r="B95" s="4"/>
      <c r="C95" s="4"/>
      <c r="D95" s="50"/>
      <c r="E95" s="4"/>
      <c r="F95" s="4"/>
      <c r="G95" s="4"/>
      <c r="H95" s="4"/>
      <c r="I95" s="4"/>
      <c r="J95" s="4"/>
      <c r="K95" s="4"/>
      <c r="L95" s="4"/>
      <c r="M95" s="4"/>
      <c r="N95" s="4"/>
      <c r="O95" s="4"/>
      <c r="P95" s="4"/>
    </row>
    <row r="96" spans="2:16" ht="15.75">
      <c r="B96" s="4"/>
      <c r="C96" s="4"/>
      <c r="D96" s="50"/>
      <c r="E96" s="4"/>
      <c r="F96" s="4"/>
      <c r="G96" s="4"/>
      <c r="H96" s="4"/>
      <c r="I96" s="4"/>
      <c r="J96" s="4"/>
      <c r="K96" s="4"/>
      <c r="L96" s="4"/>
      <c r="M96" s="4"/>
      <c r="N96" s="4"/>
      <c r="O96" s="4"/>
      <c r="P96" s="4"/>
    </row>
    <row r="97" spans="2:16" ht="15.75">
      <c r="B97" s="4"/>
      <c r="C97" s="4"/>
      <c r="D97" s="50"/>
      <c r="E97" s="4"/>
      <c r="F97" s="4"/>
      <c r="G97" s="4"/>
      <c r="H97" s="4"/>
      <c r="I97" s="4"/>
      <c r="J97" s="4"/>
      <c r="K97" s="4"/>
      <c r="L97" s="4"/>
      <c r="M97" s="4"/>
      <c r="N97" s="4"/>
      <c r="O97" s="4"/>
      <c r="P97" s="4"/>
    </row>
    <row r="98" spans="2:16" ht="15.75">
      <c r="B98" s="4"/>
      <c r="C98" s="4"/>
      <c r="D98" s="50"/>
      <c r="E98" s="4"/>
      <c r="F98" s="4"/>
      <c r="G98" s="4"/>
      <c r="H98" s="4"/>
      <c r="I98" s="4"/>
      <c r="J98" s="4"/>
      <c r="K98" s="4"/>
      <c r="L98" s="4"/>
      <c r="M98" s="4"/>
      <c r="N98" s="4"/>
      <c r="O98" s="4"/>
      <c r="P98" s="4"/>
    </row>
    <row r="99" spans="2:16" ht="15.75">
      <c r="B99" s="4"/>
      <c r="C99" s="4"/>
      <c r="D99" s="50"/>
      <c r="E99" s="4"/>
      <c r="F99" s="4"/>
      <c r="G99" s="4"/>
      <c r="H99" s="4"/>
      <c r="I99" s="4"/>
      <c r="J99" s="4"/>
      <c r="K99" s="4"/>
      <c r="L99" s="4"/>
      <c r="M99" s="4"/>
      <c r="N99" s="4"/>
      <c r="O99" s="4"/>
      <c r="P99" s="4"/>
    </row>
    <row r="100" spans="2:16" ht="15.75">
      <c r="B100" s="4"/>
      <c r="C100" s="4"/>
      <c r="D100" s="50"/>
      <c r="E100" s="4"/>
      <c r="F100" s="4"/>
      <c r="G100" s="4"/>
      <c r="H100" s="4"/>
      <c r="I100" s="4"/>
      <c r="J100" s="4"/>
      <c r="K100" s="4"/>
      <c r="L100" s="4"/>
      <c r="M100" s="4"/>
      <c r="N100" s="4"/>
      <c r="O100" s="4"/>
      <c r="P100" s="4"/>
    </row>
    <row r="101" spans="2:16" ht="15.75">
      <c r="B101" s="4"/>
      <c r="C101" s="4"/>
      <c r="I101" s="4"/>
      <c r="J101" s="4"/>
      <c r="K101" s="4"/>
      <c r="L101" s="4"/>
      <c r="M101" s="4"/>
      <c r="N101" s="4"/>
      <c r="O101" s="4"/>
      <c r="P101" s="4"/>
    </row>
    <row r="102" spans="2:16" ht="15.75">
      <c r="B102" s="4"/>
      <c r="C102" s="4"/>
      <c r="I102" s="4"/>
      <c r="J102" s="4"/>
      <c r="K102" s="4"/>
      <c r="L102" s="4"/>
      <c r="M102" s="4"/>
      <c r="N102" s="4"/>
      <c r="O102" s="4"/>
      <c r="P102" s="4"/>
    </row>
    <row r="103" spans="2:16" ht="15.75">
      <c r="B103" s="4"/>
      <c r="C103" s="4"/>
      <c r="I103" s="4"/>
      <c r="J103" s="4"/>
      <c r="K103" s="4"/>
      <c r="L103" s="4"/>
      <c r="M103" s="4"/>
      <c r="N103" s="4"/>
      <c r="O103" s="4"/>
      <c r="P103" s="4"/>
    </row>
  </sheetData>
  <sheetProtection/>
  <mergeCells count="21">
    <mergeCell ref="B49:C49"/>
    <mergeCell ref="E46:H46"/>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1" r:id="rId1"/>
  <colBreaks count="1" manualBreakCount="1">
    <brk id="8" max="65535" man="1"/>
  </colBreaks>
  <ignoredErrors>
    <ignoredError sqref="B9:B12 B15:B20"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0"/>
  <sheetViews>
    <sheetView zoomScale="75" zoomScaleNormal="75" zoomScaleSheetLayoutView="86" zoomScalePageLayoutView="0" workbookViewId="0" topLeftCell="B1">
      <selection activeCell="D22" sqref="D22:E22"/>
    </sheetView>
  </sheetViews>
  <sheetFormatPr defaultColWidth="9.140625" defaultRowHeight="12.75"/>
  <cols>
    <col min="1" max="1" width="7.7109375" style="2" customWidth="1"/>
    <col min="2" max="2" width="9.140625" style="2" customWidth="1"/>
    <col min="3" max="3" width="56.2812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5" t="s">
        <v>638</v>
      </c>
    </row>
    <row r="3" spans="2:8" s="12" customFormat="1" ht="15.75">
      <c r="B3" s="1" t="s">
        <v>755</v>
      </c>
      <c r="F3" s="44"/>
      <c r="G3" s="44"/>
      <c r="H3" s="44"/>
    </row>
    <row r="4" spans="2:8" s="12" customFormat="1" ht="15.75">
      <c r="B4" s="1" t="s">
        <v>756</v>
      </c>
      <c r="F4" s="44"/>
      <c r="G4" s="44"/>
      <c r="H4" s="44"/>
    </row>
    <row r="7" spans="2:8" ht="18.75">
      <c r="B7" s="561" t="s">
        <v>58</v>
      </c>
      <c r="C7" s="561"/>
      <c r="D7" s="561"/>
      <c r="E7" s="561"/>
      <c r="F7" s="561"/>
      <c r="G7" s="45"/>
      <c r="H7" s="45"/>
    </row>
    <row r="8" spans="3:7" ht="16.5" customHeight="1" thickBot="1">
      <c r="C8" s="18"/>
      <c r="D8" s="18"/>
      <c r="E8" s="18"/>
      <c r="F8" s="18"/>
      <c r="G8" s="17"/>
    </row>
    <row r="9" spans="2:18" ht="25.5" customHeight="1">
      <c r="B9" s="539" t="s">
        <v>10</v>
      </c>
      <c r="C9" s="541" t="s">
        <v>195</v>
      </c>
      <c r="D9" s="564" t="s">
        <v>142</v>
      </c>
      <c r="E9" s="564" t="s">
        <v>141</v>
      </c>
      <c r="F9" s="566" t="s">
        <v>645</v>
      </c>
      <c r="G9" s="43"/>
      <c r="H9" s="43"/>
      <c r="I9" s="547"/>
      <c r="J9" s="548"/>
      <c r="K9" s="547"/>
      <c r="L9" s="548"/>
      <c r="M9" s="547"/>
      <c r="N9" s="548"/>
      <c r="O9" s="547"/>
      <c r="P9" s="548"/>
      <c r="Q9" s="548"/>
      <c r="R9" s="548"/>
    </row>
    <row r="10" spans="2:18" ht="36.75" customHeight="1" thickBot="1">
      <c r="B10" s="540"/>
      <c r="C10" s="563"/>
      <c r="D10" s="565"/>
      <c r="E10" s="565"/>
      <c r="F10" s="567"/>
      <c r="G10" s="42"/>
      <c r="H10" s="43"/>
      <c r="I10" s="547"/>
      <c r="J10" s="547"/>
      <c r="K10" s="547"/>
      <c r="L10" s="547"/>
      <c r="M10" s="547"/>
      <c r="N10" s="548"/>
      <c r="O10" s="547"/>
      <c r="P10" s="548"/>
      <c r="Q10" s="548"/>
      <c r="R10" s="548"/>
    </row>
    <row r="11" spans="2:18" s="59" customFormat="1" ht="36.75" customHeight="1">
      <c r="B11" s="235"/>
      <c r="C11" s="275" t="s">
        <v>843</v>
      </c>
      <c r="D11" s="274">
        <v>188</v>
      </c>
      <c r="E11" s="274">
        <v>39</v>
      </c>
      <c r="F11" s="236"/>
      <c r="G11" s="72"/>
      <c r="H11" s="72"/>
      <c r="I11" s="73"/>
      <c r="J11" s="73"/>
      <c r="K11" s="73"/>
      <c r="L11" s="73"/>
      <c r="M11" s="73"/>
      <c r="N11" s="64"/>
      <c r="O11" s="73"/>
      <c r="P11" s="64"/>
      <c r="Q11" s="64"/>
      <c r="R11" s="64"/>
    </row>
    <row r="12" spans="2:18" s="59" customFormat="1" ht="18.75">
      <c r="B12" s="237" t="s">
        <v>79</v>
      </c>
      <c r="C12" s="74" t="s">
        <v>37</v>
      </c>
      <c r="D12" s="270">
        <f>SUM(D13:D15)</f>
        <v>16</v>
      </c>
      <c r="E12" s="270">
        <f>SUM(E13:E16)</f>
        <v>20</v>
      </c>
      <c r="F12" s="238"/>
      <c r="G12" s="60"/>
      <c r="H12" s="60"/>
      <c r="I12" s="60"/>
      <c r="J12" s="60"/>
      <c r="K12" s="60"/>
      <c r="L12" s="60"/>
      <c r="M12" s="60"/>
      <c r="N12" s="60"/>
      <c r="O12" s="60"/>
      <c r="P12" s="60"/>
      <c r="Q12" s="60"/>
      <c r="R12" s="60"/>
    </row>
    <row r="13" spans="2:18" s="59" customFormat="1" ht="18.75">
      <c r="B13" s="237" t="s">
        <v>80</v>
      </c>
      <c r="C13" s="75" t="s">
        <v>820</v>
      </c>
      <c r="D13" s="261">
        <v>8</v>
      </c>
      <c r="E13" s="261"/>
      <c r="F13" s="238"/>
      <c r="G13" s="60"/>
      <c r="H13" s="60"/>
      <c r="I13" s="60"/>
      <c r="J13" s="60"/>
      <c r="K13" s="60"/>
      <c r="L13" s="60"/>
      <c r="M13" s="60"/>
      <c r="N13" s="60"/>
      <c r="O13" s="60"/>
      <c r="P13" s="60"/>
      <c r="Q13" s="60"/>
      <c r="R13" s="60"/>
    </row>
    <row r="14" spans="2:18" s="59" customFormat="1" ht="18.75">
      <c r="B14" s="237" t="s">
        <v>81</v>
      </c>
      <c r="C14" s="75" t="s">
        <v>826</v>
      </c>
      <c r="D14" s="261">
        <v>6</v>
      </c>
      <c r="E14" s="261"/>
      <c r="F14" s="238"/>
      <c r="G14" s="60"/>
      <c r="H14" s="60"/>
      <c r="I14" s="60"/>
      <c r="J14" s="60"/>
      <c r="K14" s="60"/>
      <c r="L14" s="60"/>
      <c r="M14" s="60"/>
      <c r="N14" s="60"/>
      <c r="O14" s="60"/>
      <c r="P14" s="60"/>
      <c r="Q14" s="60"/>
      <c r="R14" s="60"/>
    </row>
    <row r="15" spans="2:18" s="59" customFormat="1" ht="18.75">
      <c r="B15" s="237" t="s">
        <v>82</v>
      </c>
      <c r="C15" s="75" t="s">
        <v>824</v>
      </c>
      <c r="D15" s="261">
        <v>2</v>
      </c>
      <c r="E15" s="261"/>
      <c r="F15" s="238"/>
      <c r="G15" s="60"/>
      <c r="H15" s="60"/>
      <c r="I15" s="60"/>
      <c r="J15" s="60"/>
      <c r="K15" s="60"/>
      <c r="L15" s="60"/>
      <c r="M15" s="60"/>
      <c r="N15" s="60"/>
      <c r="O15" s="60"/>
      <c r="P15" s="60"/>
      <c r="Q15" s="60"/>
      <c r="R15" s="60"/>
    </row>
    <row r="16" spans="2:18" s="59" customFormat="1" ht="18.75">
      <c r="B16" s="237" t="s">
        <v>83</v>
      </c>
      <c r="C16" s="59" t="s">
        <v>827</v>
      </c>
      <c r="E16" s="261">
        <v>20</v>
      </c>
      <c r="F16" s="238"/>
      <c r="G16" s="60"/>
      <c r="H16" s="60"/>
      <c r="I16" s="60"/>
      <c r="J16" s="60"/>
      <c r="K16" s="60"/>
      <c r="L16" s="60"/>
      <c r="M16" s="60"/>
      <c r="N16" s="60"/>
      <c r="O16" s="60"/>
      <c r="P16" s="60"/>
      <c r="Q16" s="60"/>
      <c r="R16" s="60"/>
    </row>
    <row r="17" spans="2:18" s="59" customFormat="1" ht="13.5" customHeight="1">
      <c r="B17" s="239"/>
      <c r="C17" s="75"/>
      <c r="D17" s="58"/>
      <c r="E17" s="261"/>
      <c r="F17" s="238"/>
      <c r="G17" s="60"/>
      <c r="H17" s="60"/>
      <c r="I17" s="60"/>
      <c r="J17" s="60"/>
      <c r="K17" s="60"/>
      <c r="L17" s="60"/>
      <c r="M17" s="60"/>
      <c r="N17" s="60"/>
      <c r="O17" s="60"/>
      <c r="P17" s="60"/>
      <c r="Q17" s="60"/>
      <c r="R17" s="60"/>
    </row>
    <row r="18" spans="2:18" s="59" customFormat="1" ht="18.75">
      <c r="B18" s="237" t="s">
        <v>84</v>
      </c>
      <c r="C18" s="74" t="s">
        <v>38</v>
      </c>
      <c r="D18" s="270">
        <f>SUM(D19:D21)</f>
        <v>0</v>
      </c>
      <c r="E18" s="270">
        <f>SUM(E19:E21)</f>
        <v>14</v>
      </c>
      <c r="F18" s="238"/>
      <c r="G18" s="60"/>
      <c r="H18" s="60"/>
      <c r="I18" s="60"/>
      <c r="J18" s="60"/>
      <c r="K18" s="60"/>
      <c r="L18" s="60"/>
      <c r="M18" s="60"/>
      <c r="N18" s="60"/>
      <c r="O18" s="60"/>
      <c r="P18" s="60"/>
      <c r="Q18" s="60"/>
      <c r="R18" s="60"/>
    </row>
    <row r="19" spans="2:18" s="59" customFormat="1" ht="18.75">
      <c r="B19" s="237" t="s">
        <v>85</v>
      </c>
      <c r="C19" s="57" t="s">
        <v>825</v>
      </c>
      <c r="D19" s="58"/>
      <c r="E19" s="261">
        <v>2</v>
      </c>
      <c r="F19" s="238"/>
      <c r="G19" s="60"/>
      <c r="H19" s="60"/>
      <c r="I19" s="60"/>
      <c r="J19" s="60"/>
      <c r="K19" s="60"/>
      <c r="L19" s="60"/>
      <c r="M19" s="60"/>
      <c r="N19" s="60"/>
      <c r="O19" s="60"/>
      <c r="P19" s="60"/>
      <c r="Q19" s="60"/>
      <c r="R19" s="60"/>
    </row>
    <row r="20" spans="2:18" s="59" customFormat="1" ht="18.75">
      <c r="B20" s="237" t="s">
        <v>86</v>
      </c>
      <c r="C20" s="57" t="s">
        <v>882</v>
      </c>
      <c r="D20" s="58"/>
      <c r="E20" s="261">
        <v>12</v>
      </c>
      <c r="F20" s="238"/>
      <c r="G20" s="60"/>
      <c r="H20" s="60"/>
      <c r="I20" s="60"/>
      <c r="J20" s="60"/>
      <c r="K20" s="60"/>
      <c r="L20" s="60"/>
      <c r="M20" s="60"/>
      <c r="N20" s="60"/>
      <c r="O20" s="60"/>
      <c r="P20" s="60"/>
      <c r="Q20" s="60"/>
      <c r="R20" s="60"/>
    </row>
    <row r="21" spans="2:18" s="59" customFormat="1" ht="18.75">
      <c r="B21" s="237" t="s">
        <v>87</v>
      </c>
      <c r="C21" s="57"/>
      <c r="D21" s="58"/>
      <c r="E21" s="261"/>
      <c r="F21" s="238"/>
      <c r="G21" s="60"/>
      <c r="H21" s="60"/>
      <c r="I21" s="60"/>
      <c r="J21" s="60"/>
      <c r="K21" s="60"/>
      <c r="L21" s="60"/>
      <c r="M21" s="60"/>
      <c r="N21" s="60"/>
      <c r="O21" s="60"/>
      <c r="P21" s="60"/>
      <c r="Q21" s="60"/>
      <c r="R21" s="60"/>
    </row>
    <row r="22" spans="2:18" s="40" customFormat="1" ht="36.75" customHeight="1" thickBot="1">
      <c r="B22" s="240"/>
      <c r="C22" s="241" t="s">
        <v>893</v>
      </c>
      <c r="D22" s="260">
        <f>+D11-D12+D18</f>
        <v>172</v>
      </c>
      <c r="E22" s="260">
        <f>+E11-E12+E18</f>
        <v>33</v>
      </c>
      <c r="F22" s="242"/>
      <c r="G22" s="76"/>
      <c r="H22" s="76"/>
      <c r="I22" s="76"/>
      <c r="J22" s="76"/>
      <c r="K22" s="76"/>
      <c r="L22" s="76"/>
      <c r="M22" s="76"/>
      <c r="N22" s="76"/>
      <c r="O22" s="76"/>
      <c r="P22" s="76"/>
      <c r="Q22" s="76"/>
      <c r="R22" s="76"/>
    </row>
    <row r="23" spans="2:18" s="59" customFormat="1" ht="18.75">
      <c r="B23" s="77"/>
      <c r="C23" s="78"/>
      <c r="D23" s="60"/>
      <c r="E23" s="60"/>
      <c r="F23" s="60"/>
      <c r="G23" s="60"/>
      <c r="H23" s="60"/>
      <c r="I23" s="60"/>
      <c r="J23" s="60"/>
      <c r="K23" s="60"/>
      <c r="L23" s="60"/>
      <c r="M23" s="60"/>
      <c r="N23" s="60"/>
      <c r="O23" s="60"/>
      <c r="P23" s="60"/>
      <c r="Q23" s="60"/>
      <c r="R23" s="60"/>
    </row>
    <row r="24" spans="6:18" s="59" customFormat="1" ht="18.75">
      <c r="F24" s="60"/>
      <c r="G24" s="60"/>
      <c r="H24" s="60"/>
      <c r="I24" s="60"/>
      <c r="J24" s="60"/>
      <c r="K24" s="60"/>
      <c r="L24" s="60"/>
      <c r="M24" s="60"/>
      <c r="N24" s="60"/>
      <c r="O24" s="60"/>
      <c r="P24" s="60"/>
      <c r="Q24" s="60"/>
      <c r="R24" s="60"/>
    </row>
    <row r="25" spans="3:18" s="59" customFormat="1" ht="18.75">
      <c r="C25" s="59" t="s">
        <v>659</v>
      </c>
      <c r="F25" s="60"/>
      <c r="G25" s="60"/>
      <c r="H25" s="60"/>
      <c r="I25" s="60"/>
      <c r="J25" s="60"/>
      <c r="K25" s="60"/>
      <c r="L25" s="60"/>
      <c r="M25" s="60"/>
      <c r="N25" s="60"/>
      <c r="O25" s="60"/>
      <c r="P25" s="60"/>
      <c r="Q25" s="60"/>
      <c r="R25" s="60"/>
    </row>
    <row r="26" spans="3:18" s="59" customFormat="1" ht="18.75">
      <c r="C26" s="59" t="s">
        <v>660</v>
      </c>
      <c r="F26" s="60"/>
      <c r="G26" s="60"/>
      <c r="H26" s="60"/>
      <c r="I26" s="60"/>
      <c r="J26" s="60"/>
      <c r="K26" s="60"/>
      <c r="L26" s="60"/>
      <c r="M26" s="60"/>
      <c r="N26" s="60"/>
      <c r="O26" s="60"/>
      <c r="P26" s="60"/>
      <c r="Q26" s="60"/>
      <c r="R26" s="60"/>
    </row>
    <row r="27" spans="6:18" s="59" customFormat="1" ht="18.75">
      <c r="F27" s="60"/>
      <c r="G27" s="60"/>
      <c r="H27" s="60"/>
      <c r="I27" s="60"/>
      <c r="J27" s="60"/>
      <c r="K27" s="60"/>
      <c r="L27" s="60"/>
      <c r="M27" s="60"/>
      <c r="N27" s="60"/>
      <c r="O27" s="60"/>
      <c r="P27" s="60"/>
      <c r="Q27" s="60"/>
      <c r="R27" s="60"/>
    </row>
    <row r="28" spans="6:18" s="59" customFormat="1" ht="18.75" customHeight="1">
      <c r="F28" s="60"/>
      <c r="G28" s="60"/>
      <c r="H28" s="60"/>
      <c r="I28" s="60"/>
      <c r="J28" s="60"/>
      <c r="K28" s="60"/>
      <c r="L28" s="60"/>
      <c r="M28" s="60"/>
      <c r="N28" s="60"/>
      <c r="O28" s="60"/>
      <c r="P28" s="60"/>
      <c r="Q28" s="60"/>
      <c r="R28" s="60"/>
    </row>
    <row r="29" spans="2:18" s="59" customFormat="1" ht="18.75">
      <c r="B29" s="2" t="s">
        <v>890</v>
      </c>
      <c r="C29" s="61"/>
      <c r="D29" s="62" t="s">
        <v>74</v>
      </c>
      <c r="E29" s="562" t="s">
        <v>656</v>
      </c>
      <c r="F29" s="562"/>
      <c r="G29" s="562"/>
      <c r="H29" s="60"/>
      <c r="I29" s="60"/>
      <c r="J29" s="60"/>
      <c r="K29" s="60"/>
      <c r="L29" s="60"/>
      <c r="M29" s="60"/>
      <c r="N29" s="60"/>
      <c r="O29" s="60"/>
      <c r="P29" s="60"/>
      <c r="Q29" s="60"/>
      <c r="R29" s="60"/>
    </row>
    <row r="30" spans="9:18" ht="15.75">
      <c r="I30" s="4"/>
      <c r="J30" s="4"/>
      <c r="K30" s="4"/>
      <c r="L30" s="4"/>
      <c r="M30" s="4"/>
      <c r="N30" s="4"/>
      <c r="O30" s="4"/>
      <c r="P30" s="4"/>
      <c r="Q30" s="4"/>
      <c r="R30" s="4"/>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paperSize="9" scale="76"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B2:R49"/>
  <sheetViews>
    <sheetView zoomScale="80" zoomScaleNormal="80" zoomScalePageLayoutView="0" workbookViewId="0" topLeftCell="A12">
      <selection activeCell="T34" sqref="T34"/>
    </sheetView>
  </sheetViews>
  <sheetFormatPr defaultColWidth="9.140625" defaultRowHeight="12.75"/>
  <cols>
    <col min="1" max="2" width="9.140625" style="2" customWidth="1"/>
    <col min="3" max="3" width="80.421875" style="2" customWidth="1"/>
    <col min="4" max="4" width="11.00390625" style="2" customWidth="1"/>
    <col min="5" max="10" width="11.28125" style="2" bestFit="1" customWidth="1"/>
    <col min="11" max="13" width="10.140625" style="2" bestFit="1" customWidth="1"/>
    <col min="14" max="16" width="11.421875" style="2" customWidth="1"/>
    <col min="17" max="17" width="22.28125" style="2" customWidth="1"/>
    <col min="18" max="18" width="13.140625" style="4" customWidth="1"/>
    <col min="19" max="16384" width="9.140625" style="2" customWidth="1"/>
  </cols>
  <sheetData>
    <row r="2" spans="2:17" ht="15.75">
      <c r="B2" s="1" t="s">
        <v>755</v>
      </c>
      <c r="Q2" s="15" t="s">
        <v>637</v>
      </c>
    </row>
    <row r="3" ht="15.75">
      <c r="B3" s="1" t="s">
        <v>756</v>
      </c>
    </row>
    <row r="4" ht="15.75">
      <c r="E4" s="9"/>
    </row>
    <row r="5" spans="2:17" ht="20.25">
      <c r="B5" s="549" t="s">
        <v>68</v>
      </c>
      <c r="C5" s="549"/>
      <c r="D5" s="549"/>
      <c r="E5" s="549"/>
      <c r="F5" s="549"/>
      <c r="G5" s="549"/>
      <c r="H5" s="549"/>
      <c r="I5" s="549"/>
      <c r="J5" s="549"/>
      <c r="K5" s="549"/>
      <c r="L5" s="549"/>
      <c r="M5" s="549"/>
      <c r="N5" s="549"/>
      <c r="O5" s="549"/>
      <c r="P5" s="549"/>
      <c r="Q5" s="549"/>
    </row>
    <row r="6" ht="16.5" thickBot="1">
      <c r="E6" s="10"/>
    </row>
    <row r="7" spans="2:18" ht="15.75">
      <c r="B7" s="570" t="s">
        <v>9</v>
      </c>
      <c r="C7" s="568" t="s">
        <v>6</v>
      </c>
      <c r="D7" s="573" t="s">
        <v>69</v>
      </c>
      <c r="E7" s="568" t="s">
        <v>24</v>
      </c>
      <c r="F7" s="568"/>
      <c r="G7" s="568"/>
      <c r="H7" s="568"/>
      <c r="I7" s="568"/>
      <c r="J7" s="568"/>
      <c r="K7" s="568"/>
      <c r="L7" s="568"/>
      <c r="M7" s="568"/>
      <c r="N7" s="568"/>
      <c r="O7" s="568"/>
      <c r="P7" s="568"/>
      <c r="Q7" s="221" t="s">
        <v>7</v>
      </c>
      <c r="R7" s="14"/>
    </row>
    <row r="8" spans="2:17" ht="16.5" customHeight="1">
      <c r="B8" s="571"/>
      <c r="C8" s="575"/>
      <c r="D8" s="574"/>
      <c r="E8" s="569" t="s">
        <v>12</v>
      </c>
      <c r="F8" s="569" t="s">
        <v>13</v>
      </c>
      <c r="G8" s="569" t="s">
        <v>14</v>
      </c>
      <c r="H8" s="569" t="s">
        <v>15</v>
      </c>
      <c r="I8" s="569" t="s">
        <v>16</v>
      </c>
      <c r="J8" s="569" t="s">
        <v>17</v>
      </c>
      <c r="K8" s="569" t="s">
        <v>18</v>
      </c>
      <c r="L8" s="569" t="s">
        <v>19</v>
      </c>
      <c r="M8" s="569" t="s">
        <v>20</v>
      </c>
      <c r="N8" s="569" t="s">
        <v>21</v>
      </c>
      <c r="O8" s="569" t="s">
        <v>22</v>
      </c>
      <c r="P8" s="569" t="s">
        <v>23</v>
      </c>
      <c r="Q8" s="222" t="s">
        <v>880</v>
      </c>
    </row>
    <row r="9" spans="2:17" ht="32.25" customHeight="1">
      <c r="B9" s="572"/>
      <c r="C9" s="575"/>
      <c r="D9" s="574"/>
      <c r="E9" s="569"/>
      <c r="F9" s="569"/>
      <c r="G9" s="569"/>
      <c r="H9" s="569"/>
      <c r="I9" s="569"/>
      <c r="J9" s="569"/>
      <c r="K9" s="569"/>
      <c r="L9" s="569"/>
      <c r="M9" s="569"/>
      <c r="N9" s="569"/>
      <c r="O9" s="569"/>
      <c r="P9" s="569"/>
      <c r="Q9" s="222" t="s">
        <v>70</v>
      </c>
    </row>
    <row r="10" spans="2:17" ht="15.75">
      <c r="B10" s="253" t="s">
        <v>798</v>
      </c>
      <c r="C10" s="252" t="s">
        <v>761</v>
      </c>
      <c r="D10" s="415">
        <v>4.88</v>
      </c>
      <c r="E10" s="415">
        <v>4.88</v>
      </c>
      <c r="F10" s="415">
        <v>4.88</v>
      </c>
      <c r="G10" s="415">
        <v>4.88</v>
      </c>
      <c r="H10" s="415">
        <v>4.88</v>
      </c>
      <c r="I10" s="415">
        <v>4.88</v>
      </c>
      <c r="J10" s="415">
        <v>4.88</v>
      </c>
      <c r="K10" s="415">
        <v>4.88</v>
      </c>
      <c r="L10" s="415">
        <v>4.88</v>
      </c>
      <c r="M10" s="415">
        <v>4.88</v>
      </c>
      <c r="N10" s="415">
        <v>4.88</v>
      </c>
      <c r="O10" s="415">
        <v>4.88</v>
      </c>
      <c r="P10" s="415">
        <v>4.88</v>
      </c>
      <c r="Q10" s="222">
        <f>+J10/D10*100</f>
        <v>100</v>
      </c>
    </row>
    <row r="11" spans="2:17" ht="15.75">
      <c r="B11" s="253" t="s">
        <v>799</v>
      </c>
      <c r="C11" s="13" t="s">
        <v>762</v>
      </c>
      <c r="D11" s="415">
        <v>661.52</v>
      </c>
      <c r="E11" s="415">
        <v>661.52</v>
      </c>
      <c r="F11" s="415">
        <v>661.52</v>
      </c>
      <c r="G11" s="415">
        <v>661.52</v>
      </c>
      <c r="H11" s="415">
        <v>661.52</v>
      </c>
      <c r="I11" s="415">
        <v>661.52</v>
      </c>
      <c r="J11" s="415">
        <v>661.52</v>
      </c>
      <c r="K11" s="415">
        <v>661.52</v>
      </c>
      <c r="L11" s="415">
        <v>661.52</v>
      </c>
      <c r="M11" s="415">
        <v>661.52</v>
      </c>
      <c r="N11" s="415">
        <v>661.52</v>
      </c>
      <c r="O11" s="415">
        <v>661.52</v>
      </c>
      <c r="P11" s="415">
        <v>661.52</v>
      </c>
      <c r="Q11" s="222">
        <f aca="true" t="shared" si="0" ref="Q11:Q46">+J11/D11*100</f>
        <v>100</v>
      </c>
    </row>
    <row r="12" spans="2:17" ht="15.75">
      <c r="B12" s="253" t="s">
        <v>800</v>
      </c>
      <c r="C12" s="13" t="s">
        <v>763</v>
      </c>
      <c r="D12" s="415">
        <v>1.6</v>
      </c>
      <c r="E12" s="415">
        <v>1.6</v>
      </c>
      <c r="F12" s="415">
        <v>1.6</v>
      </c>
      <c r="G12" s="415">
        <v>1.6</v>
      </c>
      <c r="H12" s="415">
        <v>1.6</v>
      </c>
      <c r="I12" s="415">
        <v>1.6</v>
      </c>
      <c r="J12" s="415">
        <v>1.6</v>
      </c>
      <c r="K12" s="415">
        <v>1.6</v>
      </c>
      <c r="L12" s="415">
        <v>1.6</v>
      </c>
      <c r="M12" s="415">
        <v>1.6</v>
      </c>
      <c r="N12" s="415">
        <v>1.6</v>
      </c>
      <c r="O12" s="415">
        <v>1.6</v>
      </c>
      <c r="P12" s="415">
        <v>1.6</v>
      </c>
      <c r="Q12" s="222">
        <f t="shared" si="0"/>
        <v>100</v>
      </c>
    </row>
    <row r="13" spans="2:18" ht="15.75">
      <c r="B13" s="253" t="s">
        <v>801</v>
      </c>
      <c r="C13" s="13" t="s">
        <v>764</v>
      </c>
      <c r="D13" s="415">
        <v>1462.72</v>
      </c>
      <c r="E13" s="415">
        <v>1462.72</v>
      </c>
      <c r="F13" s="415">
        <v>1462.72</v>
      </c>
      <c r="G13" s="415">
        <v>1462.72</v>
      </c>
      <c r="H13" s="415">
        <v>1462.72</v>
      </c>
      <c r="I13" s="415">
        <v>1462.72</v>
      </c>
      <c r="J13" s="415">
        <v>1462.72</v>
      </c>
      <c r="K13" s="415">
        <v>1462.72</v>
      </c>
      <c r="L13" s="415">
        <v>1462.72</v>
      </c>
      <c r="M13" s="415">
        <v>1462.72</v>
      </c>
      <c r="N13" s="415">
        <v>1462.72</v>
      </c>
      <c r="O13" s="415">
        <v>1462.72</v>
      </c>
      <c r="P13" s="415">
        <v>1462.72</v>
      </c>
      <c r="Q13" s="222">
        <f t="shared" si="0"/>
        <v>100</v>
      </c>
      <c r="R13" s="17"/>
    </row>
    <row r="14" spans="2:17" ht="15.75">
      <c r="B14" s="253" t="s">
        <v>165</v>
      </c>
      <c r="C14" s="13" t="s">
        <v>765</v>
      </c>
      <c r="D14" s="415">
        <v>2.83</v>
      </c>
      <c r="E14" s="415">
        <v>2.83</v>
      </c>
      <c r="F14" s="415">
        <v>2.83</v>
      </c>
      <c r="G14" s="415">
        <v>2.83</v>
      </c>
      <c r="H14" s="415">
        <v>2.83</v>
      </c>
      <c r="I14" s="415">
        <v>2.83</v>
      </c>
      <c r="J14" s="415">
        <v>2.83</v>
      </c>
      <c r="K14" s="415">
        <v>2.83</v>
      </c>
      <c r="L14" s="415">
        <v>2.83</v>
      </c>
      <c r="M14" s="415">
        <v>2.83</v>
      </c>
      <c r="N14" s="415">
        <v>2.83</v>
      </c>
      <c r="O14" s="415">
        <v>2.83</v>
      </c>
      <c r="P14" s="415">
        <v>2.83</v>
      </c>
      <c r="Q14" s="222">
        <f t="shared" si="0"/>
        <v>100</v>
      </c>
    </row>
    <row r="15" spans="2:17" ht="15.75">
      <c r="B15" s="253" t="s">
        <v>166</v>
      </c>
      <c r="C15" s="13" t="s">
        <v>766</v>
      </c>
      <c r="D15" s="415">
        <v>700.72</v>
      </c>
      <c r="E15" s="415">
        <v>700.72</v>
      </c>
      <c r="F15" s="415">
        <v>700.72</v>
      </c>
      <c r="G15" s="415">
        <v>700.72</v>
      </c>
      <c r="H15" s="415">
        <v>700.72</v>
      </c>
      <c r="I15" s="415">
        <v>700.72</v>
      </c>
      <c r="J15" s="415">
        <v>700.72</v>
      </c>
      <c r="K15" s="415">
        <v>700.72</v>
      </c>
      <c r="L15" s="415">
        <v>700.72</v>
      </c>
      <c r="M15" s="415">
        <v>700.72</v>
      </c>
      <c r="N15" s="415">
        <v>700.72</v>
      </c>
      <c r="O15" s="415">
        <v>700.72</v>
      </c>
      <c r="P15" s="415">
        <v>700.72</v>
      </c>
      <c r="Q15" s="222">
        <f t="shared" si="0"/>
        <v>100</v>
      </c>
    </row>
    <row r="16" spans="2:17" ht="15.75">
      <c r="B16" s="253" t="s">
        <v>167</v>
      </c>
      <c r="C16" s="252" t="s">
        <v>767</v>
      </c>
      <c r="D16" s="415">
        <v>9.82</v>
      </c>
      <c r="E16" s="415">
        <v>9.82</v>
      </c>
      <c r="F16" s="415">
        <v>9.82</v>
      </c>
      <c r="G16" s="415">
        <v>9.82</v>
      </c>
      <c r="H16" s="415">
        <v>9.82</v>
      </c>
      <c r="I16" s="415">
        <v>9.82</v>
      </c>
      <c r="J16" s="415">
        <v>9.82</v>
      </c>
      <c r="K16" s="415">
        <v>9.82</v>
      </c>
      <c r="L16" s="415">
        <v>9.82</v>
      </c>
      <c r="M16" s="415">
        <v>9.82</v>
      </c>
      <c r="N16" s="415">
        <v>9.82</v>
      </c>
      <c r="O16" s="415">
        <v>9.82</v>
      </c>
      <c r="P16" s="415">
        <v>9.82</v>
      </c>
      <c r="Q16" s="222">
        <f t="shared" si="0"/>
        <v>100</v>
      </c>
    </row>
    <row r="17" spans="2:17" ht="15.75">
      <c r="B17" s="253" t="s">
        <v>168</v>
      </c>
      <c r="C17" s="13" t="s">
        <v>768</v>
      </c>
      <c r="D17" s="415">
        <v>6.62</v>
      </c>
      <c r="E17" s="415">
        <v>6.62</v>
      </c>
      <c r="F17" s="415">
        <v>6.62</v>
      </c>
      <c r="G17" s="415">
        <v>6.62</v>
      </c>
      <c r="H17" s="415">
        <v>6.62</v>
      </c>
      <c r="I17" s="415">
        <v>6.62</v>
      </c>
      <c r="J17" s="415">
        <v>6.62</v>
      </c>
      <c r="K17" s="415">
        <v>6.62</v>
      </c>
      <c r="L17" s="415">
        <v>6.62</v>
      </c>
      <c r="M17" s="415">
        <v>6.62</v>
      </c>
      <c r="N17" s="415">
        <v>6.62</v>
      </c>
      <c r="O17" s="415">
        <v>6.62</v>
      </c>
      <c r="P17" s="415">
        <v>6.62</v>
      </c>
      <c r="Q17" s="222">
        <f t="shared" si="0"/>
        <v>100</v>
      </c>
    </row>
    <row r="18" spans="2:17" ht="15.75">
      <c r="B18" s="253" t="s">
        <v>169</v>
      </c>
      <c r="C18" s="252" t="s">
        <v>769</v>
      </c>
      <c r="D18" s="415">
        <v>6.62</v>
      </c>
      <c r="E18" s="415">
        <v>6.62</v>
      </c>
      <c r="F18" s="415">
        <v>6.62</v>
      </c>
      <c r="G18" s="415">
        <v>6.62</v>
      </c>
      <c r="H18" s="415">
        <v>6.62</v>
      </c>
      <c r="I18" s="415">
        <v>6.62</v>
      </c>
      <c r="J18" s="415">
        <v>6.62</v>
      </c>
      <c r="K18" s="415">
        <v>6.62</v>
      </c>
      <c r="L18" s="415">
        <v>6.62</v>
      </c>
      <c r="M18" s="415">
        <v>6.62</v>
      </c>
      <c r="N18" s="415">
        <v>6.62</v>
      </c>
      <c r="O18" s="415">
        <v>6.62</v>
      </c>
      <c r="P18" s="415">
        <v>6.62</v>
      </c>
      <c r="Q18" s="222">
        <f t="shared" si="0"/>
        <v>100</v>
      </c>
    </row>
    <row r="19" spans="2:17" ht="15.75">
      <c r="B19" s="253" t="s">
        <v>170</v>
      </c>
      <c r="C19" s="13" t="s">
        <v>770</v>
      </c>
      <c r="D19" s="415">
        <v>700.72</v>
      </c>
      <c r="E19" s="415">
        <v>700.72</v>
      </c>
      <c r="F19" s="415">
        <v>700.72</v>
      </c>
      <c r="G19" s="415">
        <v>700.72</v>
      </c>
      <c r="H19" s="415">
        <v>700.72</v>
      </c>
      <c r="I19" s="415">
        <v>700.72</v>
      </c>
      <c r="J19" s="415">
        <v>700.72</v>
      </c>
      <c r="K19" s="415">
        <v>700.72</v>
      </c>
      <c r="L19" s="415">
        <v>700.72</v>
      </c>
      <c r="M19" s="415">
        <v>700.72</v>
      </c>
      <c r="N19" s="415">
        <v>700.72</v>
      </c>
      <c r="O19" s="415">
        <v>700.72</v>
      </c>
      <c r="P19" s="415">
        <v>700.72</v>
      </c>
      <c r="Q19" s="222">
        <f t="shared" si="0"/>
        <v>100</v>
      </c>
    </row>
    <row r="20" spans="2:17" ht="15.75">
      <c r="B20" s="253" t="s">
        <v>171</v>
      </c>
      <c r="C20" s="13" t="s">
        <v>771</v>
      </c>
      <c r="D20" s="415">
        <v>1020.89</v>
      </c>
      <c r="E20" s="415">
        <v>1020.89</v>
      </c>
      <c r="F20" s="415">
        <v>1020.89</v>
      </c>
      <c r="G20" s="415">
        <v>1020.89</v>
      </c>
      <c r="H20" s="415">
        <v>1020.89</v>
      </c>
      <c r="I20" s="415">
        <v>1020.89</v>
      </c>
      <c r="J20" s="415">
        <v>1020.89</v>
      </c>
      <c r="K20" s="415">
        <v>1020.89</v>
      </c>
      <c r="L20" s="415">
        <v>1020.89</v>
      </c>
      <c r="M20" s="415">
        <v>1020.89</v>
      </c>
      <c r="N20" s="415">
        <v>1020.89</v>
      </c>
      <c r="O20" s="415">
        <v>1020.89</v>
      </c>
      <c r="P20" s="415">
        <v>1020.89</v>
      </c>
      <c r="Q20" s="222">
        <f t="shared" si="0"/>
        <v>100</v>
      </c>
    </row>
    <row r="21" spans="2:17" ht="15.75">
      <c r="B21" s="253" t="s">
        <v>172</v>
      </c>
      <c r="C21" s="13" t="s">
        <v>772</v>
      </c>
      <c r="D21" s="415">
        <v>659.1</v>
      </c>
      <c r="E21" s="415">
        <v>659.1</v>
      </c>
      <c r="F21" s="415">
        <v>659.1</v>
      </c>
      <c r="G21" s="415">
        <v>659.1</v>
      </c>
      <c r="H21" s="415">
        <v>659.1</v>
      </c>
      <c r="I21" s="415">
        <v>659.1</v>
      </c>
      <c r="J21" s="415">
        <v>659.1</v>
      </c>
      <c r="K21" s="415">
        <v>659.1</v>
      </c>
      <c r="L21" s="415">
        <v>659.1</v>
      </c>
      <c r="M21" s="415">
        <v>659.1</v>
      </c>
      <c r="N21" s="415">
        <v>659.1</v>
      </c>
      <c r="O21" s="415">
        <v>659.1</v>
      </c>
      <c r="P21" s="415">
        <v>659.1</v>
      </c>
      <c r="Q21" s="222">
        <f t="shared" si="0"/>
        <v>100</v>
      </c>
    </row>
    <row r="22" spans="2:17" ht="15.75">
      <c r="B22" s="253" t="s">
        <v>173</v>
      </c>
      <c r="C22" s="13" t="s">
        <v>773</v>
      </c>
      <c r="D22" s="415">
        <v>91.86</v>
      </c>
      <c r="E22" s="415">
        <v>91.86</v>
      </c>
      <c r="F22" s="415">
        <v>91.86</v>
      </c>
      <c r="G22" s="415">
        <v>91.86</v>
      </c>
      <c r="H22" s="415">
        <v>91.86</v>
      </c>
      <c r="I22" s="415">
        <v>91.86</v>
      </c>
      <c r="J22" s="415">
        <v>91.86</v>
      </c>
      <c r="K22" s="415">
        <v>91.86</v>
      </c>
      <c r="L22" s="415">
        <v>91.86</v>
      </c>
      <c r="M22" s="415">
        <v>91.86</v>
      </c>
      <c r="N22" s="415">
        <v>91.86</v>
      </c>
      <c r="O22" s="415">
        <v>91.86</v>
      </c>
      <c r="P22" s="415">
        <v>91.86</v>
      </c>
      <c r="Q22" s="222">
        <f t="shared" si="0"/>
        <v>100</v>
      </c>
    </row>
    <row r="23" spans="2:17" ht="15.75">
      <c r="B23" s="253" t="s">
        <v>92</v>
      </c>
      <c r="C23" s="13" t="s">
        <v>774</v>
      </c>
      <c r="D23" s="415">
        <v>43.15</v>
      </c>
      <c r="E23" s="415">
        <v>43.15</v>
      </c>
      <c r="F23" s="415">
        <v>43.15</v>
      </c>
      <c r="G23" s="415">
        <v>43.15</v>
      </c>
      <c r="H23" s="415">
        <v>43.15</v>
      </c>
      <c r="I23" s="415">
        <v>43.15</v>
      </c>
      <c r="J23" s="415">
        <v>43.15</v>
      </c>
      <c r="K23" s="415">
        <v>43.15</v>
      </c>
      <c r="L23" s="415">
        <v>43.15</v>
      </c>
      <c r="M23" s="415">
        <v>43.15</v>
      </c>
      <c r="N23" s="415">
        <v>43.15</v>
      </c>
      <c r="O23" s="415">
        <v>43.15</v>
      </c>
      <c r="P23" s="415">
        <v>43.15</v>
      </c>
      <c r="Q23" s="222">
        <f t="shared" si="0"/>
        <v>100</v>
      </c>
    </row>
    <row r="24" spans="2:17" ht="15.75">
      <c r="B24" s="253" t="s">
        <v>174</v>
      </c>
      <c r="C24" s="13" t="s">
        <v>775</v>
      </c>
      <c r="D24" s="415">
        <v>43.15</v>
      </c>
      <c r="E24" s="415">
        <v>43.15</v>
      </c>
      <c r="F24" s="415">
        <v>43.15</v>
      </c>
      <c r="G24" s="415">
        <v>43.15</v>
      </c>
      <c r="H24" s="415">
        <v>43.15</v>
      </c>
      <c r="I24" s="415">
        <v>43.15</v>
      </c>
      <c r="J24" s="415">
        <v>43.15</v>
      </c>
      <c r="K24" s="415">
        <v>43.15</v>
      </c>
      <c r="L24" s="415">
        <v>43.15</v>
      </c>
      <c r="M24" s="415">
        <v>43.15</v>
      </c>
      <c r="N24" s="415">
        <v>43.15</v>
      </c>
      <c r="O24" s="415">
        <v>43.15</v>
      </c>
      <c r="P24" s="415">
        <v>43.15</v>
      </c>
      <c r="Q24" s="222">
        <f t="shared" si="0"/>
        <v>100</v>
      </c>
    </row>
    <row r="25" spans="2:17" ht="15.75">
      <c r="B25" s="253" t="s">
        <v>175</v>
      </c>
      <c r="C25" s="13" t="s">
        <v>776</v>
      </c>
      <c r="D25" s="415">
        <v>5104.55</v>
      </c>
      <c r="E25" s="415">
        <v>5104.55</v>
      </c>
      <c r="F25" s="415">
        <v>5104.55</v>
      </c>
      <c r="G25" s="415">
        <v>5104.55</v>
      </c>
      <c r="H25" s="415">
        <v>5104.55</v>
      </c>
      <c r="I25" s="415">
        <v>5104.55</v>
      </c>
      <c r="J25" s="415">
        <v>5104.55</v>
      </c>
      <c r="K25" s="415">
        <v>5104.55</v>
      </c>
      <c r="L25" s="415">
        <v>5104.55</v>
      </c>
      <c r="M25" s="415">
        <v>5104.55</v>
      </c>
      <c r="N25" s="415">
        <v>5104.55</v>
      </c>
      <c r="O25" s="415">
        <v>5104.55</v>
      </c>
      <c r="P25" s="415">
        <v>5104.55</v>
      </c>
      <c r="Q25" s="222">
        <f t="shared" si="0"/>
        <v>100</v>
      </c>
    </row>
    <row r="26" spans="2:17" ht="15.75">
      <c r="B26" s="253" t="s">
        <v>176</v>
      </c>
      <c r="C26" s="13" t="s">
        <v>777</v>
      </c>
      <c r="D26" s="415">
        <v>2654.55</v>
      </c>
      <c r="E26" s="415">
        <v>2654.55</v>
      </c>
      <c r="F26" s="415">
        <v>2654.55</v>
      </c>
      <c r="G26" s="415">
        <v>2654.55</v>
      </c>
      <c r="H26" s="415">
        <v>2654.55</v>
      </c>
      <c r="I26" s="415">
        <v>2654.55</v>
      </c>
      <c r="J26" s="415">
        <v>2654.55</v>
      </c>
      <c r="K26" s="415">
        <v>2654.55</v>
      </c>
      <c r="L26" s="415">
        <v>2654.55</v>
      </c>
      <c r="M26" s="415">
        <v>2654.55</v>
      </c>
      <c r="N26" s="415">
        <v>2654.55</v>
      </c>
      <c r="O26" s="415">
        <v>2654.55</v>
      </c>
      <c r="P26" s="415">
        <v>2654.55</v>
      </c>
      <c r="Q26" s="222">
        <f t="shared" si="0"/>
        <v>100</v>
      </c>
    </row>
    <row r="27" spans="2:17" ht="15.75">
      <c r="B27" s="253" t="s">
        <v>177</v>
      </c>
      <c r="C27" s="13" t="s">
        <v>778</v>
      </c>
      <c r="D27" s="415">
        <v>281.82</v>
      </c>
      <c r="E27" s="415">
        <v>281.82</v>
      </c>
      <c r="F27" s="415">
        <v>281.82</v>
      </c>
      <c r="G27" s="415">
        <v>281.82</v>
      </c>
      <c r="H27" s="415">
        <v>281.82</v>
      </c>
      <c r="I27" s="415">
        <v>281.82</v>
      </c>
      <c r="J27" s="415">
        <v>281.82</v>
      </c>
      <c r="K27" s="415">
        <v>281.82</v>
      </c>
      <c r="L27" s="415">
        <v>281.82</v>
      </c>
      <c r="M27" s="415">
        <v>281.82</v>
      </c>
      <c r="N27" s="415">
        <v>281.82</v>
      </c>
      <c r="O27" s="415">
        <v>281.82</v>
      </c>
      <c r="P27" s="415">
        <v>281.82</v>
      </c>
      <c r="Q27" s="222">
        <f t="shared" si="0"/>
        <v>100</v>
      </c>
    </row>
    <row r="28" spans="2:17" ht="15.75">
      <c r="B28" s="253" t="s">
        <v>178</v>
      </c>
      <c r="C28" s="13" t="s">
        <v>779</v>
      </c>
      <c r="D28" s="415">
        <v>186.36</v>
      </c>
      <c r="E28" s="415">
        <v>186.36</v>
      </c>
      <c r="F28" s="415">
        <v>186.36</v>
      </c>
      <c r="G28" s="415">
        <v>186.36</v>
      </c>
      <c r="H28" s="415">
        <v>186.36</v>
      </c>
      <c r="I28" s="415">
        <v>186.36</v>
      </c>
      <c r="J28" s="415">
        <v>186.36</v>
      </c>
      <c r="K28" s="415">
        <v>186.36</v>
      </c>
      <c r="L28" s="415">
        <v>186.36</v>
      </c>
      <c r="M28" s="415">
        <v>186.36</v>
      </c>
      <c r="N28" s="415">
        <v>186.36</v>
      </c>
      <c r="O28" s="415">
        <v>186.36</v>
      </c>
      <c r="P28" s="415">
        <v>186.36</v>
      </c>
      <c r="Q28" s="222">
        <f t="shared" si="0"/>
        <v>100</v>
      </c>
    </row>
    <row r="29" spans="2:17" ht="15.75">
      <c r="B29" s="253" t="s">
        <v>179</v>
      </c>
      <c r="C29" s="13" t="s">
        <v>780</v>
      </c>
      <c r="D29" s="415">
        <v>377.27</v>
      </c>
      <c r="E29" s="415">
        <v>377.27</v>
      </c>
      <c r="F29" s="415">
        <v>377.27</v>
      </c>
      <c r="G29" s="415">
        <v>377.27</v>
      </c>
      <c r="H29" s="415">
        <v>377.27</v>
      </c>
      <c r="I29" s="415">
        <v>377.27</v>
      </c>
      <c r="J29" s="415">
        <v>377.27</v>
      </c>
      <c r="K29" s="415">
        <v>377.27</v>
      </c>
      <c r="L29" s="415">
        <v>377.27</v>
      </c>
      <c r="M29" s="415">
        <v>377.27</v>
      </c>
      <c r="N29" s="415">
        <v>377.27</v>
      </c>
      <c r="O29" s="415">
        <v>377.27</v>
      </c>
      <c r="P29" s="415">
        <v>377.27</v>
      </c>
      <c r="Q29" s="222">
        <f t="shared" si="0"/>
        <v>100</v>
      </c>
    </row>
    <row r="30" spans="2:17" ht="15.75">
      <c r="B30" s="253" t="s">
        <v>180</v>
      </c>
      <c r="C30" s="13" t="s">
        <v>781</v>
      </c>
      <c r="D30" s="415">
        <v>281.82</v>
      </c>
      <c r="E30" s="415">
        <v>281.82</v>
      </c>
      <c r="F30" s="415">
        <v>281.82</v>
      </c>
      <c r="G30" s="415">
        <v>281.82</v>
      </c>
      <c r="H30" s="415">
        <v>281.82</v>
      </c>
      <c r="I30" s="415">
        <v>281.82</v>
      </c>
      <c r="J30" s="415">
        <v>281.82</v>
      </c>
      <c r="K30" s="415">
        <v>281.82</v>
      </c>
      <c r="L30" s="415">
        <v>281.82</v>
      </c>
      <c r="M30" s="415">
        <v>281.82</v>
      </c>
      <c r="N30" s="415">
        <v>281.82</v>
      </c>
      <c r="O30" s="415">
        <v>281.82</v>
      </c>
      <c r="P30" s="415">
        <v>281.82</v>
      </c>
      <c r="Q30" s="222">
        <f t="shared" si="0"/>
        <v>100</v>
      </c>
    </row>
    <row r="31" spans="2:17" ht="15.75">
      <c r="B31" s="253" t="s">
        <v>181</v>
      </c>
      <c r="C31" s="13" t="s">
        <v>782</v>
      </c>
      <c r="D31" s="415">
        <v>2268.18</v>
      </c>
      <c r="E31" s="415">
        <v>2268.18</v>
      </c>
      <c r="F31" s="415">
        <v>2268.18</v>
      </c>
      <c r="G31" s="415">
        <v>2268.18</v>
      </c>
      <c r="H31" s="415">
        <v>2268.18</v>
      </c>
      <c r="I31" s="415">
        <v>2268.18</v>
      </c>
      <c r="J31" s="415">
        <v>2268.18</v>
      </c>
      <c r="K31" s="415">
        <v>2268.18</v>
      </c>
      <c r="L31" s="415">
        <v>2268.18</v>
      </c>
      <c r="M31" s="415">
        <v>2268.18</v>
      </c>
      <c r="N31" s="415">
        <v>2268.18</v>
      </c>
      <c r="O31" s="415">
        <v>2268.18</v>
      </c>
      <c r="P31" s="415">
        <v>2268.18</v>
      </c>
      <c r="Q31" s="222">
        <f t="shared" si="0"/>
        <v>100</v>
      </c>
    </row>
    <row r="32" spans="2:17" ht="15.75">
      <c r="B32" s="253" t="s">
        <v>182</v>
      </c>
      <c r="C32" s="13" t="s">
        <v>783</v>
      </c>
      <c r="D32" s="415">
        <v>1890.91</v>
      </c>
      <c r="E32" s="415">
        <v>1890.91</v>
      </c>
      <c r="F32" s="415">
        <v>1890.91</v>
      </c>
      <c r="G32" s="415">
        <v>1890.91</v>
      </c>
      <c r="H32" s="415">
        <v>1890.91</v>
      </c>
      <c r="I32" s="415">
        <v>1890.91</v>
      </c>
      <c r="J32" s="415">
        <v>1890.91</v>
      </c>
      <c r="K32" s="415">
        <v>1890.91</v>
      </c>
      <c r="L32" s="415">
        <v>1890.91</v>
      </c>
      <c r="M32" s="415">
        <v>1890.91</v>
      </c>
      <c r="N32" s="415">
        <v>1890.91</v>
      </c>
      <c r="O32" s="415">
        <v>1890.91</v>
      </c>
      <c r="P32" s="415">
        <v>1890.91</v>
      </c>
      <c r="Q32" s="222">
        <f t="shared" si="0"/>
        <v>100</v>
      </c>
    </row>
    <row r="33" spans="2:17" ht="15.75">
      <c r="B33" s="253" t="s">
        <v>93</v>
      </c>
      <c r="C33" s="13" t="s">
        <v>784</v>
      </c>
      <c r="D33" s="415">
        <v>0.28</v>
      </c>
      <c r="E33" s="415">
        <v>0.28</v>
      </c>
      <c r="F33" s="415">
        <v>0.28</v>
      </c>
      <c r="G33" s="415">
        <v>0.28</v>
      </c>
      <c r="H33" s="415">
        <v>0.28</v>
      </c>
      <c r="I33" s="415">
        <v>0.28</v>
      </c>
      <c r="J33" s="415">
        <v>0.28</v>
      </c>
      <c r="K33" s="415">
        <v>0.28</v>
      </c>
      <c r="L33" s="415">
        <v>0.28</v>
      </c>
      <c r="M33" s="415">
        <v>0.28</v>
      </c>
      <c r="N33" s="415">
        <v>0.28</v>
      </c>
      <c r="O33" s="415">
        <v>0.28</v>
      </c>
      <c r="P33" s="415">
        <v>0.28</v>
      </c>
      <c r="Q33" s="222">
        <f t="shared" si="0"/>
        <v>100</v>
      </c>
    </row>
    <row r="34" spans="2:17" ht="15.75">
      <c r="B34" s="253" t="s">
        <v>183</v>
      </c>
      <c r="C34" s="13" t="s">
        <v>785</v>
      </c>
      <c r="D34" s="415">
        <v>5777.93</v>
      </c>
      <c r="E34" s="415">
        <v>5777.93</v>
      </c>
      <c r="F34" s="415">
        <v>5777.93</v>
      </c>
      <c r="G34" s="415">
        <v>5777.93</v>
      </c>
      <c r="H34" s="415">
        <v>5777.93</v>
      </c>
      <c r="I34" s="415">
        <v>5777.93</v>
      </c>
      <c r="J34" s="415">
        <v>5777.93</v>
      </c>
      <c r="K34" s="415">
        <v>5777.93</v>
      </c>
      <c r="L34" s="415">
        <v>5777.93</v>
      </c>
      <c r="M34" s="415">
        <v>5777.93</v>
      </c>
      <c r="N34" s="415">
        <v>5777.93</v>
      </c>
      <c r="O34" s="415">
        <v>5777.93</v>
      </c>
      <c r="P34" s="415">
        <v>5777.93</v>
      </c>
      <c r="Q34" s="222">
        <f t="shared" si="0"/>
        <v>100</v>
      </c>
    </row>
    <row r="35" spans="2:17" ht="15.75">
      <c r="B35" s="253" t="s">
        <v>184</v>
      </c>
      <c r="C35" s="13" t="s">
        <v>786</v>
      </c>
      <c r="D35" s="415">
        <v>20.63</v>
      </c>
      <c r="E35" s="415">
        <v>20.63</v>
      </c>
      <c r="F35" s="415">
        <v>20.63</v>
      </c>
      <c r="G35" s="415">
        <v>20.63</v>
      </c>
      <c r="H35" s="415">
        <v>20.63</v>
      </c>
      <c r="I35" s="415">
        <v>20.63</v>
      </c>
      <c r="J35" s="415">
        <v>20.63</v>
      </c>
      <c r="K35" s="415">
        <v>20.63</v>
      </c>
      <c r="L35" s="415">
        <v>20.63</v>
      </c>
      <c r="M35" s="415">
        <v>20.63</v>
      </c>
      <c r="N35" s="415">
        <v>20.63</v>
      </c>
      <c r="O35" s="415">
        <v>20.63</v>
      </c>
      <c r="P35" s="415">
        <v>20.63</v>
      </c>
      <c r="Q35" s="222">
        <f t="shared" si="0"/>
        <v>100</v>
      </c>
    </row>
    <row r="36" spans="2:17" ht="15.75">
      <c r="B36" s="253" t="s">
        <v>185</v>
      </c>
      <c r="C36" s="13" t="s">
        <v>787</v>
      </c>
      <c r="D36" s="415">
        <v>2.28</v>
      </c>
      <c r="E36" s="415">
        <v>2.28</v>
      </c>
      <c r="F36" s="415">
        <v>2.28</v>
      </c>
      <c r="G36" s="415">
        <v>2.28</v>
      </c>
      <c r="H36" s="415">
        <v>2.28</v>
      </c>
      <c r="I36" s="415">
        <v>2.28</v>
      </c>
      <c r="J36" s="415">
        <v>2.28</v>
      </c>
      <c r="K36" s="415">
        <v>2.28</v>
      </c>
      <c r="L36" s="415">
        <v>2.28</v>
      </c>
      <c r="M36" s="415">
        <v>2.28</v>
      </c>
      <c r="N36" s="415">
        <v>2.28</v>
      </c>
      <c r="O36" s="415">
        <v>2.28</v>
      </c>
      <c r="P36" s="415">
        <v>2.28</v>
      </c>
      <c r="Q36" s="222">
        <f t="shared" si="0"/>
        <v>100</v>
      </c>
    </row>
    <row r="37" spans="2:17" ht="15.75">
      <c r="B37" s="253" t="s">
        <v>186</v>
      </c>
      <c r="C37" s="13" t="s">
        <v>788</v>
      </c>
      <c r="D37" s="415">
        <v>0.055</v>
      </c>
      <c r="E37" s="415">
        <v>0.055</v>
      </c>
      <c r="F37" s="415">
        <v>0.055</v>
      </c>
      <c r="G37" s="415">
        <v>0.055</v>
      </c>
      <c r="H37" s="415">
        <v>0.055</v>
      </c>
      <c r="I37" s="415">
        <v>0.055</v>
      </c>
      <c r="J37" s="415">
        <v>0.055</v>
      </c>
      <c r="K37" s="415">
        <v>0.055</v>
      </c>
      <c r="L37" s="415">
        <v>0.055</v>
      </c>
      <c r="M37" s="415">
        <v>0.055</v>
      </c>
      <c r="N37" s="415">
        <v>0.055</v>
      </c>
      <c r="O37" s="415">
        <v>0.055</v>
      </c>
      <c r="P37" s="415">
        <v>0.055</v>
      </c>
      <c r="Q37" s="222">
        <f t="shared" si="0"/>
        <v>100</v>
      </c>
    </row>
    <row r="38" spans="2:17" ht="15.75">
      <c r="B38" s="253" t="s">
        <v>94</v>
      </c>
      <c r="C38" s="13" t="s">
        <v>789</v>
      </c>
      <c r="D38" s="415">
        <v>1.96</v>
      </c>
      <c r="E38" s="415">
        <v>1.96</v>
      </c>
      <c r="F38" s="415">
        <v>1.96</v>
      </c>
      <c r="G38" s="415">
        <v>1.96</v>
      </c>
      <c r="H38" s="415">
        <v>1.96</v>
      </c>
      <c r="I38" s="415">
        <v>1.96</v>
      </c>
      <c r="J38" s="415">
        <v>1.96</v>
      </c>
      <c r="K38" s="415">
        <v>1.96</v>
      </c>
      <c r="L38" s="415">
        <v>1.96</v>
      </c>
      <c r="M38" s="415">
        <v>1.96</v>
      </c>
      <c r="N38" s="415">
        <v>1.96</v>
      </c>
      <c r="O38" s="415">
        <v>1.96</v>
      </c>
      <c r="P38" s="415">
        <v>1.96</v>
      </c>
      <c r="Q38" s="222">
        <f t="shared" si="0"/>
        <v>100</v>
      </c>
    </row>
    <row r="39" spans="2:17" ht="15.75">
      <c r="B39" s="253" t="s">
        <v>802</v>
      </c>
      <c r="C39" s="13" t="s">
        <v>790</v>
      </c>
      <c r="D39" s="415">
        <v>2.6</v>
      </c>
      <c r="E39" s="415">
        <v>2.6</v>
      </c>
      <c r="F39" s="415">
        <v>2.6</v>
      </c>
      <c r="G39" s="415">
        <v>2.6</v>
      </c>
      <c r="H39" s="415">
        <v>2.6</v>
      </c>
      <c r="I39" s="415">
        <v>2.6</v>
      </c>
      <c r="J39" s="415">
        <v>2.6</v>
      </c>
      <c r="K39" s="415">
        <v>2.6</v>
      </c>
      <c r="L39" s="415">
        <v>2.6</v>
      </c>
      <c r="M39" s="415">
        <v>2.6</v>
      </c>
      <c r="N39" s="415">
        <v>2.6</v>
      </c>
      <c r="O39" s="415">
        <v>2.6</v>
      </c>
      <c r="P39" s="415">
        <v>2.6</v>
      </c>
      <c r="Q39" s="222">
        <f t="shared" si="0"/>
        <v>100</v>
      </c>
    </row>
    <row r="40" spans="2:17" ht="15.75">
      <c r="B40" s="253" t="s">
        <v>803</v>
      </c>
      <c r="C40" s="13" t="s">
        <v>791</v>
      </c>
      <c r="D40" s="415">
        <v>3275.4</v>
      </c>
      <c r="E40" s="415">
        <v>3275.4</v>
      </c>
      <c r="F40" s="415">
        <v>3275.4</v>
      </c>
      <c r="G40" s="415">
        <v>3275.4</v>
      </c>
      <c r="H40" s="415">
        <v>3275.4</v>
      </c>
      <c r="I40" s="415">
        <v>3275.4</v>
      </c>
      <c r="J40" s="415">
        <v>3275.4</v>
      </c>
      <c r="K40" s="415">
        <v>3275.4</v>
      </c>
      <c r="L40" s="415">
        <v>3275.4</v>
      </c>
      <c r="M40" s="415">
        <v>3275.4</v>
      </c>
      <c r="N40" s="415">
        <v>3275.4</v>
      </c>
      <c r="O40" s="415">
        <v>3275.4</v>
      </c>
      <c r="P40" s="415">
        <v>3275.4</v>
      </c>
      <c r="Q40" s="222">
        <f t="shared" si="0"/>
        <v>100</v>
      </c>
    </row>
    <row r="41" spans="2:17" ht="15.75">
      <c r="B41" s="253" t="s">
        <v>804</v>
      </c>
      <c r="C41" s="13" t="s">
        <v>792</v>
      </c>
      <c r="D41" s="415">
        <v>852.23</v>
      </c>
      <c r="E41" s="415">
        <v>852.23</v>
      </c>
      <c r="F41" s="415">
        <v>852.23</v>
      </c>
      <c r="G41" s="415">
        <v>852.23</v>
      </c>
      <c r="H41" s="415">
        <v>852.23</v>
      </c>
      <c r="I41" s="415">
        <v>852.23</v>
      </c>
      <c r="J41" s="415">
        <v>852.23</v>
      </c>
      <c r="K41" s="415">
        <v>852.23</v>
      </c>
      <c r="L41" s="415">
        <v>852.23</v>
      </c>
      <c r="M41" s="415">
        <v>852.23</v>
      </c>
      <c r="N41" s="415">
        <v>852.23</v>
      </c>
      <c r="O41" s="415">
        <v>852.23</v>
      </c>
      <c r="P41" s="415">
        <v>852.23</v>
      </c>
      <c r="Q41" s="222">
        <f t="shared" si="0"/>
        <v>100</v>
      </c>
    </row>
    <row r="42" spans="2:17" ht="15.75">
      <c r="B42" s="253" t="s">
        <v>805</v>
      </c>
      <c r="C42" s="13" t="s">
        <v>793</v>
      </c>
      <c r="D42" s="415">
        <v>3651.67</v>
      </c>
      <c r="E42" s="415">
        <v>3651.67</v>
      </c>
      <c r="F42" s="415">
        <v>3651.67</v>
      </c>
      <c r="G42" s="415">
        <v>3651.67</v>
      </c>
      <c r="H42" s="415">
        <v>3651.67</v>
      </c>
      <c r="I42" s="415">
        <v>3651.67</v>
      </c>
      <c r="J42" s="415">
        <v>3651.67</v>
      </c>
      <c r="K42" s="415">
        <v>3651.67</v>
      </c>
      <c r="L42" s="415">
        <v>3651.67</v>
      </c>
      <c r="M42" s="415">
        <v>3651.67</v>
      </c>
      <c r="N42" s="415">
        <v>3651.67</v>
      </c>
      <c r="O42" s="415">
        <v>3651.67</v>
      </c>
      <c r="P42" s="415">
        <v>3651.67</v>
      </c>
      <c r="Q42" s="222">
        <f t="shared" si="0"/>
        <v>100</v>
      </c>
    </row>
    <row r="43" spans="2:17" ht="15.75">
      <c r="B43" s="253" t="s">
        <v>806</v>
      </c>
      <c r="C43" s="13" t="s">
        <v>794</v>
      </c>
      <c r="D43" s="415">
        <v>4866.67</v>
      </c>
      <c r="E43" s="415">
        <v>4866.67</v>
      </c>
      <c r="F43" s="415">
        <v>4866.67</v>
      </c>
      <c r="G43" s="415">
        <v>4866.67</v>
      </c>
      <c r="H43" s="415">
        <v>4866.67</v>
      </c>
      <c r="I43" s="415">
        <v>4866.67</v>
      </c>
      <c r="J43" s="415">
        <v>4866.67</v>
      </c>
      <c r="K43" s="415">
        <v>4866.67</v>
      </c>
      <c r="L43" s="415">
        <v>4866.67</v>
      </c>
      <c r="M43" s="415">
        <v>4866.67</v>
      </c>
      <c r="N43" s="415">
        <v>4866.67</v>
      </c>
      <c r="O43" s="415">
        <v>4866.67</v>
      </c>
      <c r="P43" s="415">
        <v>4866.67</v>
      </c>
      <c r="Q43" s="222">
        <f t="shared" si="0"/>
        <v>100</v>
      </c>
    </row>
    <row r="44" spans="2:17" ht="15.75">
      <c r="B44" s="253" t="s">
        <v>807</v>
      </c>
      <c r="C44" s="13" t="s">
        <v>795</v>
      </c>
      <c r="D44" s="415">
        <v>1214.17</v>
      </c>
      <c r="E44" s="415">
        <v>1214.17</v>
      </c>
      <c r="F44" s="415">
        <v>1214.17</v>
      </c>
      <c r="G44" s="415">
        <v>1214.17</v>
      </c>
      <c r="H44" s="415">
        <v>1214.17</v>
      </c>
      <c r="I44" s="415">
        <v>1214.17</v>
      </c>
      <c r="J44" s="415">
        <v>1214.17</v>
      </c>
      <c r="K44" s="415">
        <v>1214.17</v>
      </c>
      <c r="L44" s="415">
        <v>1214.17</v>
      </c>
      <c r="M44" s="415">
        <v>1214.17</v>
      </c>
      <c r="N44" s="415">
        <v>1214.17</v>
      </c>
      <c r="O44" s="415">
        <v>1214.17</v>
      </c>
      <c r="P44" s="415">
        <v>1214.17</v>
      </c>
      <c r="Q44" s="222">
        <f t="shared" si="0"/>
        <v>100</v>
      </c>
    </row>
    <row r="45" spans="2:17" ht="15.75">
      <c r="B45" s="253" t="s">
        <v>808</v>
      </c>
      <c r="C45" s="13" t="s">
        <v>796</v>
      </c>
      <c r="D45" s="415">
        <v>1620</v>
      </c>
      <c r="E45" s="415">
        <v>1620</v>
      </c>
      <c r="F45" s="415">
        <v>1620</v>
      </c>
      <c r="G45" s="415">
        <v>1620</v>
      </c>
      <c r="H45" s="415">
        <v>1620</v>
      </c>
      <c r="I45" s="415">
        <v>1620</v>
      </c>
      <c r="J45" s="415">
        <v>1620</v>
      </c>
      <c r="K45" s="415">
        <v>1620</v>
      </c>
      <c r="L45" s="415">
        <v>1620</v>
      </c>
      <c r="M45" s="415">
        <v>1620</v>
      </c>
      <c r="N45" s="415">
        <v>1620</v>
      </c>
      <c r="O45" s="415">
        <v>1620</v>
      </c>
      <c r="P45" s="415">
        <v>1620</v>
      </c>
      <c r="Q45" s="222">
        <f t="shared" si="0"/>
        <v>100</v>
      </c>
    </row>
    <row r="46" spans="2:17" ht="15.75">
      <c r="B46" s="253" t="s">
        <v>809</v>
      </c>
      <c r="C46" s="13" t="s">
        <v>797</v>
      </c>
      <c r="D46" s="415">
        <v>606.67</v>
      </c>
      <c r="E46" s="415">
        <v>606.67</v>
      </c>
      <c r="F46" s="415">
        <v>606.67</v>
      </c>
      <c r="G46" s="415">
        <v>606.67</v>
      </c>
      <c r="H46" s="415">
        <v>606.67</v>
      </c>
      <c r="I46" s="415">
        <v>606.67</v>
      </c>
      <c r="J46" s="415">
        <v>606.67</v>
      </c>
      <c r="K46" s="415">
        <v>606.67</v>
      </c>
      <c r="L46" s="415">
        <v>606.67</v>
      </c>
      <c r="M46" s="415">
        <v>606.67</v>
      </c>
      <c r="N46" s="415">
        <v>606.67</v>
      </c>
      <c r="O46" s="415">
        <v>606.67</v>
      </c>
      <c r="P46" s="415">
        <v>606.67</v>
      </c>
      <c r="Q46" s="222">
        <f t="shared" si="0"/>
        <v>100</v>
      </c>
    </row>
    <row r="48" ht="15.75">
      <c r="N48" s="34" t="s">
        <v>76</v>
      </c>
    </row>
    <row r="49" spans="2:8" ht="15.75">
      <c r="B49" s="2" t="s">
        <v>890</v>
      </c>
      <c r="H49" s="33" t="s">
        <v>74</v>
      </c>
    </row>
  </sheetData>
  <sheetProtection/>
  <mergeCells count="17">
    <mergeCell ref="B5:Q5"/>
    <mergeCell ref="B7:B9"/>
    <mergeCell ref="P8:P9"/>
    <mergeCell ref="L8:L9"/>
    <mergeCell ref="M8:M9"/>
    <mergeCell ref="N8:N9"/>
    <mergeCell ref="O8:O9"/>
    <mergeCell ref="J8:J9"/>
    <mergeCell ref="D7:D9"/>
    <mergeCell ref="C7:C9"/>
    <mergeCell ref="E7:P7"/>
    <mergeCell ref="E8:E9"/>
    <mergeCell ref="F8:F9"/>
    <mergeCell ref="K8:K9"/>
    <mergeCell ref="G8:G9"/>
    <mergeCell ref="H8:H9"/>
    <mergeCell ref="I8:I9"/>
  </mergeCells>
  <printOptions/>
  <pageMargins left="0.7480314960629921" right="0.7480314960629921" top="0.984251968503937" bottom="0.984251968503937" header="0.5118110236220472" footer="0.5118110236220472"/>
  <pageSetup fitToHeight="0" fitToWidth="1" orientation="landscape" scale="4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3:J55"/>
  <sheetViews>
    <sheetView zoomScale="75" zoomScaleNormal="75" zoomScalePageLayoutView="0" workbookViewId="0" topLeftCell="A28">
      <selection activeCell="L44" sqref="L44"/>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75">
      <c r="B3" s="1" t="s">
        <v>755</v>
      </c>
      <c r="C3" s="12"/>
      <c r="D3" s="12"/>
      <c r="E3" s="12"/>
      <c r="F3" s="12"/>
      <c r="G3" s="15" t="s">
        <v>636</v>
      </c>
    </row>
    <row r="4" spans="2:6" ht="15.75">
      <c r="B4" s="1" t="s">
        <v>756</v>
      </c>
      <c r="C4" s="12"/>
      <c r="D4" s="12"/>
      <c r="E4" s="12"/>
      <c r="F4" s="12"/>
    </row>
    <row r="7" spans="2:9" ht="22.5" customHeight="1">
      <c r="B7" s="576" t="s">
        <v>615</v>
      </c>
      <c r="C7" s="576"/>
      <c r="D7" s="576"/>
      <c r="E7" s="576"/>
      <c r="F7" s="576"/>
      <c r="G7" s="576"/>
      <c r="H7" s="22"/>
      <c r="I7" s="22"/>
    </row>
    <row r="8" spans="7:9" ht="15.75">
      <c r="G8" s="21"/>
      <c r="H8" s="21"/>
      <c r="I8" s="21"/>
    </row>
    <row r="9" ht="16.5" thickBot="1">
      <c r="G9" s="133" t="s">
        <v>4</v>
      </c>
    </row>
    <row r="10" spans="2:10" s="79" customFormat="1" ht="18" customHeight="1">
      <c r="B10" s="579" t="s">
        <v>855</v>
      </c>
      <c r="C10" s="580"/>
      <c r="D10" s="580"/>
      <c r="E10" s="580"/>
      <c r="F10" s="580"/>
      <c r="G10" s="581"/>
      <c r="J10" s="80"/>
    </row>
    <row r="11" spans="2:7" s="79" customFormat="1" ht="21.75" customHeight="1">
      <c r="B11" s="582"/>
      <c r="C11" s="583"/>
      <c r="D11" s="583"/>
      <c r="E11" s="583"/>
      <c r="F11" s="583"/>
      <c r="G11" s="584"/>
    </row>
    <row r="12" spans="2:7" s="79" customFormat="1" ht="54.75" customHeight="1">
      <c r="B12" s="156" t="s">
        <v>619</v>
      </c>
      <c r="C12" s="111" t="s">
        <v>65</v>
      </c>
      <c r="D12" s="111" t="s">
        <v>616</v>
      </c>
      <c r="E12" s="111" t="s">
        <v>617</v>
      </c>
      <c r="F12" s="111" t="s">
        <v>622</v>
      </c>
      <c r="G12" s="112" t="s">
        <v>661</v>
      </c>
    </row>
    <row r="13" spans="2:7" s="79" customFormat="1" ht="17.25" customHeight="1">
      <c r="B13" s="110"/>
      <c r="C13" s="111">
        <v>1</v>
      </c>
      <c r="D13" s="111">
        <v>2</v>
      </c>
      <c r="E13" s="111">
        <v>3</v>
      </c>
      <c r="F13" s="111" t="s">
        <v>623</v>
      </c>
      <c r="G13" s="112">
        <v>5</v>
      </c>
    </row>
    <row r="14" spans="2:7" s="79" customFormat="1" ht="33" customHeight="1" thickBot="1">
      <c r="B14" s="113" t="s">
        <v>618</v>
      </c>
      <c r="C14" s="318">
        <v>26700000</v>
      </c>
      <c r="D14" s="319">
        <v>9693412.8</v>
      </c>
      <c r="E14" s="319">
        <v>9693412.8</v>
      </c>
      <c r="F14" s="320">
        <v>0</v>
      </c>
      <c r="G14" s="321">
        <f>+E14/C14*100</f>
        <v>36.30491685393259</v>
      </c>
    </row>
    <row r="15" spans="2:7" s="79" customFormat="1" ht="33" customHeight="1" thickBot="1">
      <c r="B15" s="114" t="s">
        <v>646</v>
      </c>
      <c r="C15" s="320" t="s">
        <v>833</v>
      </c>
      <c r="D15" s="320" t="s">
        <v>840</v>
      </c>
      <c r="E15" s="320" t="s">
        <v>833</v>
      </c>
      <c r="F15" s="320" t="s">
        <v>833</v>
      </c>
      <c r="G15" s="321"/>
    </row>
    <row r="16" spans="2:7" s="79" customFormat="1" ht="33" customHeight="1" thickBot="1">
      <c r="B16" s="115" t="s">
        <v>624</v>
      </c>
      <c r="C16" s="322">
        <v>26700000</v>
      </c>
      <c r="D16" s="319">
        <v>9693412.8</v>
      </c>
      <c r="E16" s="319">
        <v>9693412.8</v>
      </c>
      <c r="F16" s="320">
        <v>0</v>
      </c>
      <c r="G16" s="321">
        <f>+E16/C16*100</f>
        <v>36.30491685393259</v>
      </c>
    </row>
    <row r="17" spans="2:7" s="79" customFormat="1" ht="42.75" customHeight="1" thickBot="1">
      <c r="B17" s="116"/>
      <c r="C17" s="117"/>
      <c r="D17" s="118"/>
      <c r="E17" s="119"/>
      <c r="F17" s="245" t="s">
        <v>4</v>
      </c>
      <c r="G17" s="245"/>
    </row>
    <row r="18" spans="2:8" s="79" customFormat="1" ht="33" customHeight="1">
      <c r="B18" s="585" t="s">
        <v>850</v>
      </c>
      <c r="C18" s="586"/>
      <c r="D18" s="586"/>
      <c r="E18" s="586"/>
      <c r="F18" s="587"/>
      <c r="G18" s="246"/>
      <c r="H18" s="243"/>
    </row>
    <row r="19" spans="2:7" s="79" customFormat="1" ht="18.75">
      <c r="B19" s="120"/>
      <c r="C19" s="111" t="s">
        <v>662</v>
      </c>
      <c r="D19" s="111" t="s">
        <v>663</v>
      </c>
      <c r="E19" s="111" t="s">
        <v>664</v>
      </c>
      <c r="F19" s="247" t="s">
        <v>665</v>
      </c>
      <c r="G19" s="244"/>
    </row>
    <row r="20" spans="2:7" s="79" customFormat="1" ht="33" customHeight="1" thickBot="1">
      <c r="B20" s="113" t="s">
        <v>618</v>
      </c>
      <c r="C20" s="325">
        <v>19140000</v>
      </c>
      <c r="D20" s="325">
        <v>19140000</v>
      </c>
      <c r="E20" s="325">
        <v>19140000</v>
      </c>
      <c r="F20" s="325">
        <v>19140000</v>
      </c>
      <c r="G20" s="25"/>
    </row>
    <row r="21" spans="2:8" ht="33" customHeight="1" thickBot="1">
      <c r="B21" s="151" t="s">
        <v>646</v>
      </c>
      <c r="C21" s="326" t="s">
        <v>833</v>
      </c>
      <c r="D21" s="326" t="s">
        <v>833</v>
      </c>
      <c r="E21" s="327" t="s">
        <v>833</v>
      </c>
      <c r="F21" s="326" t="s">
        <v>833</v>
      </c>
      <c r="G21" s="25"/>
      <c r="H21" s="25"/>
    </row>
    <row r="22" spans="2:8" ht="33" customHeight="1" thickBot="1">
      <c r="B22" s="115" t="s">
        <v>624</v>
      </c>
      <c r="C22" s="326" t="s">
        <v>866</v>
      </c>
      <c r="D22" s="325">
        <v>19140000</v>
      </c>
      <c r="E22" s="328">
        <v>19140000</v>
      </c>
      <c r="F22" s="329">
        <v>19140000</v>
      </c>
      <c r="G22" s="25"/>
      <c r="H22" s="25"/>
    </row>
    <row r="23" ht="33" customHeight="1" thickBot="1">
      <c r="G23" s="133" t="s">
        <v>4</v>
      </c>
    </row>
    <row r="24" spans="2:7" ht="33" customHeight="1">
      <c r="B24" s="585" t="s">
        <v>851</v>
      </c>
      <c r="C24" s="586"/>
      <c r="D24" s="586"/>
      <c r="E24" s="586"/>
      <c r="F24" s="586"/>
      <c r="G24" s="587"/>
    </row>
    <row r="25" spans="2:7" ht="47.25" customHeight="1">
      <c r="B25" s="113" t="s">
        <v>619</v>
      </c>
      <c r="C25" s="111" t="s">
        <v>65</v>
      </c>
      <c r="D25" s="111" t="s">
        <v>616</v>
      </c>
      <c r="E25" s="111" t="s">
        <v>617</v>
      </c>
      <c r="F25" s="111" t="s">
        <v>622</v>
      </c>
      <c r="G25" s="112" t="s">
        <v>730</v>
      </c>
    </row>
    <row r="26" spans="2:7" ht="17.25" customHeight="1">
      <c r="B26" s="577" t="s">
        <v>618</v>
      </c>
      <c r="C26" s="111">
        <v>1</v>
      </c>
      <c r="D26" s="111">
        <v>2</v>
      </c>
      <c r="E26" s="111">
        <v>3</v>
      </c>
      <c r="F26" s="111" t="s">
        <v>623</v>
      </c>
      <c r="G26" s="112">
        <v>5</v>
      </c>
    </row>
    <row r="27" spans="2:7" ht="33" customHeight="1">
      <c r="B27" s="578"/>
      <c r="C27" s="330">
        <v>19140000</v>
      </c>
      <c r="D27" s="223">
        <v>11940000</v>
      </c>
      <c r="E27" s="223">
        <v>11940000</v>
      </c>
      <c r="F27" s="223">
        <v>0</v>
      </c>
      <c r="G27" s="424">
        <f>+E27/C27*100</f>
        <v>62.38244514106584</v>
      </c>
    </row>
    <row r="28" spans="2:7" ht="33" customHeight="1">
      <c r="B28" s="151" t="s">
        <v>646</v>
      </c>
      <c r="C28" s="215"/>
      <c r="D28" s="215"/>
      <c r="E28" s="215"/>
      <c r="F28" s="215"/>
      <c r="G28" s="104"/>
    </row>
    <row r="29" spans="2:7" ht="33" customHeight="1" thickBot="1">
      <c r="B29" s="115" t="s">
        <v>624</v>
      </c>
      <c r="C29" s="425">
        <v>19140000</v>
      </c>
      <c r="D29" s="426">
        <v>11940000</v>
      </c>
      <c r="E29" s="426">
        <v>11940000</v>
      </c>
      <c r="F29" s="426">
        <v>0</v>
      </c>
      <c r="G29" s="427">
        <v>62</v>
      </c>
    </row>
    <row r="30" ht="33" customHeight="1" thickBot="1">
      <c r="G30" s="133" t="s">
        <v>4</v>
      </c>
    </row>
    <row r="31" spans="2:7" ht="33" customHeight="1">
      <c r="B31" s="585" t="s">
        <v>852</v>
      </c>
      <c r="C31" s="586"/>
      <c r="D31" s="586"/>
      <c r="E31" s="586"/>
      <c r="F31" s="586"/>
      <c r="G31" s="587"/>
    </row>
    <row r="32" spans="2:7" ht="47.25" customHeight="1">
      <c r="B32" s="120" t="s">
        <v>619</v>
      </c>
      <c r="C32" s="111" t="s">
        <v>65</v>
      </c>
      <c r="D32" s="111" t="s">
        <v>616</v>
      </c>
      <c r="E32" s="111" t="s">
        <v>617</v>
      </c>
      <c r="F32" s="111" t="s">
        <v>622</v>
      </c>
      <c r="G32" s="112" t="s">
        <v>725</v>
      </c>
    </row>
    <row r="33" spans="2:7" ht="17.25" customHeight="1">
      <c r="B33" s="577" t="s">
        <v>618</v>
      </c>
      <c r="C33" s="111">
        <v>1</v>
      </c>
      <c r="D33" s="111">
        <v>2</v>
      </c>
      <c r="E33" s="111">
        <v>3</v>
      </c>
      <c r="F33" s="111" t="s">
        <v>623</v>
      </c>
      <c r="G33" s="112">
        <v>5</v>
      </c>
    </row>
    <row r="34" spans="2:7" ht="33" customHeight="1">
      <c r="B34" s="578"/>
      <c r="C34" s="330">
        <v>19140000</v>
      </c>
      <c r="D34" s="223">
        <v>11940000</v>
      </c>
      <c r="E34" s="223">
        <v>11940000</v>
      </c>
      <c r="F34" s="223">
        <v>0</v>
      </c>
      <c r="G34" s="424">
        <f>+E34/C34*100</f>
        <v>62.38244514106584</v>
      </c>
    </row>
    <row r="35" spans="2:7" ht="33" customHeight="1">
      <c r="B35" s="114" t="s">
        <v>646</v>
      </c>
      <c r="C35" s="215"/>
      <c r="D35" s="215"/>
      <c r="E35" s="215"/>
      <c r="F35" s="215"/>
      <c r="G35" s="104"/>
    </row>
    <row r="36" spans="2:7" ht="33" customHeight="1" thickBot="1">
      <c r="B36" s="154" t="s">
        <v>624</v>
      </c>
      <c r="C36" s="425">
        <v>19140000</v>
      </c>
      <c r="D36" s="426">
        <v>11940000</v>
      </c>
      <c r="E36" s="426">
        <v>11940000</v>
      </c>
      <c r="F36" s="426">
        <v>0</v>
      </c>
      <c r="G36" s="427">
        <v>62</v>
      </c>
    </row>
    <row r="37" ht="33" customHeight="1" thickBot="1">
      <c r="G37" s="133" t="s">
        <v>4</v>
      </c>
    </row>
    <row r="38" spans="2:7" ht="33" customHeight="1">
      <c r="B38" s="585" t="s">
        <v>853</v>
      </c>
      <c r="C38" s="586"/>
      <c r="D38" s="586"/>
      <c r="E38" s="586"/>
      <c r="F38" s="586"/>
      <c r="G38" s="587"/>
    </row>
    <row r="39" spans="2:7" ht="43.5" customHeight="1">
      <c r="B39" s="120" t="s">
        <v>619</v>
      </c>
      <c r="C39" s="111" t="s">
        <v>65</v>
      </c>
      <c r="D39" s="111" t="s">
        <v>616</v>
      </c>
      <c r="E39" s="111" t="s">
        <v>617</v>
      </c>
      <c r="F39" s="111" t="s">
        <v>622</v>
      </c>
      <c r="G39" s="112" t="s">
        <v>726</v>
      </c>
    </row>
    <row r="40" spans="2:7" ht="17.25" customHeight="1">
      <c r="B40" s="577" t="s">
        <v>618</v>
      </c>
      <c r="C40" s="111">
        <v>1</v>
      </c>
      <c r="D40" s="111">
        <v>2</v>
      </c>
      <c r="E40" s="111">
        <v>3</v>
      </c>
      <c r="F40" s="111" t="s">
        <v>623</v>
      </c>
      <c r="G40" s="112">
        <v>5</v>
      </c>
    </row>
    <row r="41" spans="2:7" ht="33" customHeight="1">
      <c r="B41" s="578"/>
      <c r="C41" s="330">
        <v>19140000</v>
      </c>
      <c r="D41" s="223">
        <v>11940000</v>
      </c>
      <c r="E41" s="223">
        <v>11940000</v>
      </c>
      <c r="F41" s="223"/>
      <c r="G41" s="104"/>
    </row>
    <row r="42" spans="2:7" ht="33" customHeight="1">
      <c r="B42" s="114" t="s">
        <v>614</v>
      </c>
      <c r="C42" s="215"/>
      <c r="D42" s="215"/>
      <c r="E42" s="215"/>
      <c r="F42" s="224"/>
      <c r="G42" s="152"/>
    </row>
    <row r="43" spans="2:7" ht="33" customHeight="1" thickBot="1">
      <c r="B43" s="154" t="s">
        <v>624</v>
      </c>
      <c r="C43" s="425">
        <v>19140000</v>
      </c>
      <c r="D43" s="426">
        <v>11940000</v>
      </c>
      <c r="E43" s="426">
        <v>11940000</v>
      </c>
      <c r="F43" s="216"/>
      <c r="G43" s="103"/>
    </row>
    <row r="44" ht="33" customHeight="1" thickBot="1">
      <c r="G44" s="133" t="s">
        <v>4</v>
      </c>
    </row>
    <row r="45" spans="2:7" ht="33" customHeight="1">
      <c r="B45" s="585" t="s">
        <v>854</v>
      </c>
      <c r="C45" s="586"/>
      <c r="D45" s="586"/>
      <c r="E45" s="586"/>
      <c r="F45" s="586"/>
      <c r="G45" s="587"/>
    </row>
    <row r="46" spans="2:7" ht="44.25" customHeight="1">
      <c r="B46" s="120" t="s">
        <v>619</v>
      </c>
      <c r="C46" s="111" t="s">
        <v>65</v>
      </c>
      <c r="D46" s="111" t="s">
        <v>616</v>
      </c>
      <c r="E46" s="111" t="s">
        <v>617</v>
      </c>
      <c r="F46" s="111" t="s">
        <v>622</v>
      </c>
      <c r="G46" s="112" t="s">
        <v>727</v>
      </c>
    </row>
    <row r="47" spans="2:7" ht="17.25" customHeight="1">
      <c r="B47" s="577" t="s">
        <v>618</v>
      </c>
      <c r="C47" s="111">
        <v>1</v>
      </c>
      <c r="D47" s="111">
        <v>2</v>
      </c>
      <c r="E47" s="111">
        <v>3</v>
      </c>
      <c r="F47" s="111" t="s">
        <v>623</v>
      </c>
      <c r="G47" s="112">
        <v>5</v>
      </c>
    </row>
    <row r="48" spans="2:7" ht="33" customHeight="1">
      <c r="B48" s="578"/>
      <c r="C48" s="330">
        <v>19140000</v>
      </c>
      <c r="D48" s="223">
        <v>19140000</v>
      </c>
      <c r="E48" s="223">
        <v>19140000</v>
      </c>
      <c r="F48" s="223"/>
      <c r="G48" s="104">
        <f>+E48/C48*100</f>
        <v>100</v>
      </c>
    </row>
    <row r="49" spans="2:7" ht="33" customHeight="1">
      <c r="B49" s="151" t="s">
        <v>646</v>
      </c>
      <c r="C49" s="215"/>
      <c r="D49" s="215"/>
      <c r="E49" s="215"/>
      <c r="F49" s="215"/>
      <c r="G49" s="152"/>
    </row>
    <row r="50" spans="2:7" ht="33" customHeight="1" thickBot="1">
      <c r="B50" s="115" t="s">
        <v>624</v>
      </c>
      <c r="C50" s="425">
        <v>19140000</v>
      </c>
      <c r="D50" s="426">
        <v>19140000</v>
      </c>
      <c r="E50" s="426">
        <v>19140000</v>
      </c>
      <c r="F50" s="225"/>
      <c r="G50" s="103">
        <f>+E50/C50*100</f>
        <v>100</v>
      </c>
    </row>
    <row r="51" spans="2:7" ht="33" customHeight="1">
      <c r="B51" s="153"/>
      <c r="C51" s="25"/>
      <c r="D51" s="25"/>
      <c r="E51" s="25"/>
      <c r="F51" s="25"/>
      <c r="G51" s="25"/>
    </row>
    <row r="52" spans="2:7" ht="18.75" customHeight="1">
      <c r="B52" s="588" t="s">
        <v>647</v>
      </c>
      <c r="C52" s="588"/>
      <c r="D52" s="588"/>
      <c r="E52" s="588"/>
      <c r="F52" s="588"/>
      <c r="G52" s="588"/>
    </row>
    <row r="53" ht="18.75" customHeight="1">
      <c r="B53" s="109"/>
    </row>
    <row r="54" spans="2:7" ht="15.75">
      <c r="B54" s="2" t="s">
        <v>890</v>
      </c>
      <c r="F54" s="109" t="s">
        <v>675</v>
      </c>
      <c r="G54" s="109"/>
    </row>
    <row r="55" spans="2:7" ht="15.75">
      <c r="B55" s="536" t="s">
        <v>620</v>
      </c>
      <c r="C55" s="536"/>
      <c r="D55" s="536"/>
      <c r="E55" s="536"/>
      <c r="F55" s="536"/>
      <c r="G55" s="536"/>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Q34"/>
  <sheetViews>
    <sheetView zoomScale="90" zoomScaleNormal="90" zoomScaleSheetLayoutView="75" zoomScalePageLayoutView="0" workbookViewId="0" topLeftCell="E1">
      <selection activeCell="J36" sqref="J36"/>
    </sheetView>
  </sheetViews>
  <sheetFormatPr defaultColWidth="9.140625" defaultRowHeight="12.75"/>
  <cols>
    <col min="1" max="1" width="5.57421875" style="2" customWidth="1"/>
    <col min="2" max="2" width="7.28125" style="2" customWidth="1"/>
    <col min="3" max="3" width="26.7109375" style="2" bestFit="1" customWidth="1"/>
    <col min="4" max="4" width="21.421875" style="2" customWidth="1"/>
    <col min="5" max="8" width="20.7109375" style="2" customWidth="1"/>
    <col min="9" max="9" width="26.574218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15.75">
      <c r="B2" s="1" t="s">
        <v>755</v>
      </c>
      <c r="H2" s="15"/>
      <c r="I2" s="15" t="s">
        <v>635</v>
      </c>
      <c r="N2" s="589"/>
      <c r="O2" s="589"/>
    </row>
    <row r="3" spans="2:15" ht="15.75">
      <c r="B3" s="1" t="s">
        <v>756</v>
      </c>
      <c r="N3" s="1"/>
      <c r="O3" s="19"/>
    </row>
    <row r="4" spans="3:15" ht="15.75">
      <c r="C4" s="27"/>
      <c r="D4" s="27"/>
      <c r="E4" s="27"/>
      <c r="F4" s="27"/>
      <c r="G4" s="27"/>
      <c r="H4" s="27"/>
      <c r="I4" s="27"/>
      <c r="J4" s="27"/>
      <c r="K4" s="27"/>
      <c r="L4" s="27"/>
      <c r="M4" s="27"/>
      <c r="N4" s="27"/>
      <c r="O4" s="27"/>
    </row>
    <row r="5" spans="2:15" ht="20.25">
      <c r="B5" s="596" t="s">
        <v>71</v>
      </c>
      <c r="C5" s="596"/>
      <c r="D5" s="596"/>
      <c r="E5" s="596"/>
      <c r="F5" s="596"/>
      <c r="G5" s="596"/>
      <c r="H5" s="596"/>
      <c r="I5" s="596"/>
      <c r="J5" s="27"/>
      <c r="K5" s="27"/>
      <c r="L5" s="27"/>
      <c r="M5" s="27"/>
      <c r="N5" s="27"/>
      <c r="O5" s="27"/>
    </row>
    <row r="6" spans="3:15" ht="15.75">
      <c r="C6" s="16"/>
      <c r="D6" s="16"/>
      <c r="E6" s="16"/>
      <c r="F6" s="16"/>
      <c r="G6" s="16"/>
      <c r="H6" s="16"/>
      <c r="I6" s="16"/>
      <c r="J6" s="16"/>
      <c r="K6" s="16"/>
      <c r="L6" s="16"/>
      <c r="M6" s="16"/>
      <c r="N6" s="16"/>
      <c r="O6" s="16"/>
    </row>
    <row r="7" spans="3:16" ht="16.5" thickBot="1">
      <c r="C7" s="28"/>
      <c r="D7" s="28"/>
      <c r="E7" s="28"/>
      <c r="G7" s="28"/>
      <c r="H7" s="107" t="s">
        <v>4</v>
      </c>
      <c r="K7" s="28"/>
      <c r="L7" s="28"/>
      <c r="M7" s="28"/>
      <c r="N7" s="28"/>
      <c r="O7" s="28"/>
      <c r="P7" s="28"/>
    </row>
    <row r="8" spans="2:17" s="32" customFormat="1" ht="32.25" customHeight="1">
      <c r="B8" s="590" t="s">
        <v>10</v>
      </c>
      <c r="C8" s="606" t="s">
        <v>11</v>
      </c>
      <c r="D8" s="594" t="s">
        <v>857</v>
      </c>
      <c r="E8" s="594" t="s">
        <v>856</v>
      </c>
      <c r="F8" s="597" t="s">
        <v>886</v>
      </c>
      <c r="G8" s="598"/>
      <c r="H8" s="592" t="s">
        <v>894</v>
      </c>
      <c r="I8" s="29"/>
      <c r="J8" s="29"/>
      <c r="K8" s="29"/>
      <c r="L8" s="29"/>
      <c r="M8" s="29"/>
      <c r="N8" s="30"/>
      <c r="O8" s="31"/>
      <c r="P8" s="31"/>
      <c r="Q8" s="31"/>
    </row>
    <row r="9" spans="2:17" s="32" customFormat="1" ht="28.5" customHeight="1" thickBot="1">
      <c r="B9" s="591"/>
      <c r="C9" s="607"/>
      <c r="D9" s="595"/>
      <c r="E9" s="595"/>
      <c r="F9" s="378" t="s">
        <v>1</v>
      </c>
      <c r="G9" s="378" t="s">
        <v>66</v>
      </c>
      <c r="H9" s="593"/>
      <c r="I9" s="31"/>
      <c r="J9" s="31" t="s">
        <v>879</v>
      </c>
      <c r="K9" s="31"/>
      <c r="L9" s="31"/>
      <c r="M9" s="31"/>
      <c r="N9" s="31"/>
      <c r="O9" s="31"/>
      <c r="P9" s="31"/>
      <c r="Q9" s="31"/>
    </row>
    <row r="10" spans="2:17" s="11" customFormat="1" ht="24" customHeight="1">
      <c r="B10" s="282" t="s">
        <v>79</v>
      </c>
      <c r="C10" s="283" t="s">
        <v>63</v>
      </c>
      <c r="D10" s="304">
        <v>63000</v>
      </c>
      <c r="E10" s="304">
        <v>63000</v>
      </c>
      <c r="F10" s="304">
        <v>63000</v>
      </c>
      <c r="G10" s="304">
        <v>20000</v>
      </c>
      <c r="H10" s="379">
        <f>+G10/F10*100</f>
        <v>31.746031746031743</v>
      </c>
      <c r="I10" s="6"/>
      <c r="J10" s="6"/>
      <c r="K10" s="6"/>
      <c r="L10" s="6"/>
      <c r="M10" s="6"/>
      <c r="N10" s="6"/>
      <c r="O10" s="6"/>
      <c r="P10" s="6"/>
      <c r="Q10" s="6"/>
    </row>
    <row r="11" spans="2:17" s="11" customFormat="1" ht="24" customHeight="1">
      <c r="B11" s="157" t="s">
        <v>80</v>
      </c>
      <c r="C11" s="106" t="s">
        <v>64</v>
      </c>
      <c r="D11" s="277"/>
      <c r="E11" s="277" t="s">
        <v>833</v>
      </c>
      <c r="F11" s="277" t="s">
        <v>833</v>
      </c>
      <c r="G11" s="277" t="s">
        <v>833</v>
      </c>
      <c r="H11" s="380">
        <v>0</v>
      </c>
      <c r="I11" s="6"/>
      <c r="J11" s="6"/>
      <c r="K11" s="6"/>
      <c r="L11" s="6"/>
      <c r="M11" s="6"/>
      <c r="N11" s="6"/>
      <c r="O11" s="6"/>
      <c r="P11" s="6"/>
      <c r="Q11" s="6"/>
    </row>
    <row r="12" spans="2:17" s="11" customFormat="1" ht="24" customHeight="1">
      <c r="B12" s="157" t="s">
        <v>81</v>
      </c>
      <c r="C12" s="106" t="s">
        <v>59</v>
      </c>
      <c r="D12" s="278">
        <v>20000</v>
      </c>
      <c r="E12" s="278">
        <v>33000</v>
      </c>
      <c r="F12" s="278">
        <v>33000</v>
      </c>
      <c r="G12" s="278">
        <v>25000</v>
      </c>
      <c r="H12" s="381">
        <f>+G12/F12*100</f>
        <v>75.75757575757575</v>
      </c>
      <c r="I12" s="6"/>
      <c r="J12" s="6"/>
      <c r="K12" s="6"/>
      <c r="L12" s="6"/>
      <c r="M12" s="6"/>
      <c r="N12" s="6"/>
      <c r="O12" s="6"/>
      <c r="P12" s="6"/>
      <c r="Q12" s="6"/>
    </row>
    <row r="13" spans="2:17" s="11" customFormat="1" ht="24" customHeight="1">
      <c r="B13" s="157" t="s">
        <v>82</v>
      </c>
      <c r="C13" s="106" t="s">
        <v>60</v>
      </c>
      <c r="D13" s="278">
        <v>20000</v>
      </c>
      <c r="E13" s="278">
        <v>40000</v>
      </c>
      <c r="F13" s="278">
        <v>40000</v>
      </c>
      <c r="G13" s="278" t="s">
        <v>833</v>
      </c>
      <c r="H13" s="381"/>
      <c r="I13" s="6"/>
      <c r="J13" s="6"/>
      <c r="K13" s="6"/>
      <c r="L13" s="6"/>
      <c r="M13" s="6"/>
      <c r="N13" s="6"/>
      <c r="O13" s="6"/>
      <c r="P13" s="6"/>
      <c r="Q13" s="6"/>
    </row>
    <row r="14" spans="2:17" s="11" customFormat="1" ht="24" customHeight="1">
      <c r="B14" s="157" t="s">
        <v>83</v>
      </c>
      <c r="C14" s="106" t="s">
        <v>61</v>
      </c>
      <c r="D14" s="278">
        <v>460000</v>
      </c>
      <c r="E14" s="278">
        <v>460000</v>
      </c>
      <c r="F14" s="278">
        <v>460000</v>
      </c>
      <c r="G14" s="278">
        <v>460000</v>
      </c>
      <c r="H14" s="381">
        <f>+G14/F14*100</f>
        <v>100</v>
      </c>
      <c r="I14" s="6"/>
      <c r="J14" s="6"/>
      <c r="K14" s="6"/>
      <c r="L14" s="6"/>
      <c r="M14" s="6"/>
      <c r="N14" s="6"/>
      <c r="O14" s="6"/>
      <c r="P14" s="6"/>
      <c r="Q14" s="6"/>
    </row>
    <row r="15" spans="2:17" s="11" customFormat="1" ht="24" customHeight="1">
      <c r="B15" s="157" t="s">
        <v>84</v>
      </c>
      <c r="C15" s="106" t="s">
        <v>62</v>
      </c>
      <c r="D15" s="278">
        <v>1002310</v>
      </c>
      <c r="E15" s="278">
        <v>1000000</v>
      </c>
      <c r="F15" s="278">
        <v>1000000</v>
      </c>
      <c r="G15" s="278">
        <v>1148000</v>
      </c>
      <c r="H15" s="381">
        <f>+G15/F15*100</f>
        <v>114.8</v>
      </c>
      <c r="I15" s="6"/>
      <c r="J15" s="6"/>
      <c r="K15" s="6"/>
      <c r="L15" s="6"/>
      <c r="M15" s="6"/>
      <c r="N15" s="6"/>
      <c r="O15" s="6"/>
      <c r="P15" s="6"/>
      <c r="Q15" s="6"/>
    </row>
    <row r="16" spans="2:17" s="11" customFormat="1" ht="24" customHeight="1" thickBot="1">
      <c r="B16" s="158" t="s">
        <v>85</v>
      </c>
      <c r="C16" s="159" t="s">
        <v>72</v>
      </c>
      <c r="D16" s="305"/>
      <c r="E16" s="305" t="s">
        <v>833</v>
      </c>
      <c r="F16" s="305" t="s">
        <v>833</v>
      </c>
      <c r="G16" s="281"/>
      <c r="H16" s="367"/>
      <c r="I16" s="6"/>
      <c r="J16" s="6"/>
      <c r="K16" s="6"/>
      <c r="L16" s="6"/>
      <c r="M16" s="6"/>
      <c r="N16" s="6"/>
      <c r="O16" s="6"/>
      <c r="P16" s="6"/>
      <c r="Q16" s="6"/>
    </row>
    <row r="17" spans="2:6" ht="16.5" thickBot="1">
      <c r="B17" s="366"/>
      <c r="C17" s="366"/>
      <c r="D17" s="366"/>
      <c r="E17" s="366"/>
      <c r="F17" s="4"/>
    </row>
    <row r="18" spans="2:11" ht="20.25" customHeight="1">
      <c r="B18" s="599" t="s">
        <v>610</v>
      </c>
      <c r="C18" s="602" t="s">
        <v>63</v>
      </c>
      <c r="D18" s="603"/>
      <c r="E18" s="604"/>
      <c r="F18" s="605" t="s">
        <v>64</v>
      </c>
      <c r="G18" s="603"/>
      <c r="H18" s="604"/>
      <c r="I18" s="605" t="s">
        <v>59</v>
      </c>
      <c r="J18" s="603"/>
      <c r="K18" s="604"/>
    </row>
    <row r="19" spans="2:11" ht="15.75">
      <c r="B19" s="600"/>
      <c r="C19" s="315">
        <v>1</v>
      </c>
      <c r="D19" s="100">
        <v>2</v>
      </c>
      <c r="E19" s="160">
        <v>3</v>
      </c>
      <c r="F19" s="167">
        <v>4</v>
      </c>
      <c r="G19" s="100">
        <v>5</v>
      </c>
      <c r="H19" s="160">
        <v>6</v>
      </c>
      <c r="I19" s="167">
        <v>7</v>
      </c>
      <c r="J19" s="100">
        <v>8</v>
      </c>
      <c r="K19" s="160">
        <v>9</v>
      </c>
    </row>
    <row r="20" spans="2:11" ht="16.5" thickBot="1">
      <c r="B20" s="601"/>
      <c r="C20" s="316" t="s">
        <v>611</v>
      </c>
      <c r="D20" s="312" t="s">
        <v>612</v>
      </c>
      <c r="E20" s="313" t="s">
        <v>613</v>
      </c>
      <c r="F20" s="314" t="s">
        <v>611</v>
      </c>
      <c r="G20" s="312" t="s">
        <v>612</v>
      </c>
      <c r="H20" s="313" t="s">
        <v>613</v>
      </c>
      <c r="I20" s="314" t="s">
        <v>611</v>
      </c>
      <c r="J20" s="312" t="s">
        <v>612</v>
      </c>
      <c r="K20" s="313" t="s">
        <v>613</v>
      </c>
    </row>
    <row r="21" spans="2:11" ht="26.25">
      <c r="B21" s="298">
        <v>1</v>
      </c>
      <c r="C21" s="306" t="s">
        <v>883</v>
      </c>
      <c r="D21" s="307" t="s">
        <v>884</v>
      </c>
      <c r="E21" s="417">
        <v>20000</v>
      </c>
      <c r="F21" s="309"/>
      <c r="G21" s="310"/>
      <c r="H21" s="311"/>
      <c r="I21" s="465" t="s">
        <v>899</v>
      </c>
      <c r="J21" s="307" t="s">
        <v>900</v>
      </c>
      <c r="K21" s="308">
        <v>25000</v>
      </c>
    </row>
    <row r="22" spans="2:11" ht="15.75">
      <c r="B22" s="161">
        <v>2</v>
      </c>
      <c r="C22" s="272"/>
      <c r="D22" s="101"/>
      <c r="E22" s="263"/>
      <c r="F22" s="168"/>
      <c r="G22" s="101"/>
      <c r="H22" s="162"/>
      <c r="I22" s="273"/>
      <c r="J22" s="264"/>
      <c r="K22" s="263"/>
    </row>
    <row r="23" spans="2:11" ht="15.75">
      <c r="B23" s="161">
        <v>3</v>
      </c>
      <c r="C23" s="272"/>
      <c r="D23" s="264"/>
      <c r="E23" s="263"/>
      <c r="F23" s="168"/>
      <c r="G23" s="101"/>
      <c r="H23" s="162"/>
      <c r="I23" s="273"/>
      <c r="J23" s="264"/>
      <c r="K23" s="263"/>
    </row>
    <row r="24" spans="2:11" ht="15.75">
      <c r="B24" s="161">
        <v>4</v>
      </c>
      <c r="C24" s="272"/>
      <c r="D24" s="264"/>
      <c r="E24" s="263"/>
      <c r="F24" s="168"/>
      <c r="G24" s="101"/>
      <c r="H24" s="162"/>
      <c r="I24" s="168"/>
      <c r="J24" s="101"/>
      <c r="K24" s="162"/>
    </row>
    <row r="25" spans="2:11" ht="15.75">
      <c r="B25" s="161">
        <v>5</v>
      </c>
      <c r="C25" s="101"/>
      <c r="D25" s="264"/>
      <c r="E25" s="263"/>
      <c r="F25" s="168"/>
      <c r="G25" s="101"/>
      <c r="H25" s="162"/>
      <c r="I25" s="168"/>
      <c r="J25" s="101"/>
      <c r="K25" s="162"/>
    </row>
    <row r="26" spans="2:11" ht="15.75">
      <c r="B26" s="161">
        <v>6</v>
      </c>
      <c r="C26" s="101"/>
      <c r="D26" s="101"/>
      <c r="E26" s="162"/>
      <c r="F26" s="168"/>
      <c r="G26" s="101"/>
      <c r="H26" s="162"/>
      <c r="I26" s="168"/>
      <c r="J26" s="101"/>
      <c r="K26" s="162"/>
    </row>
    <row r="27" spans="2:11" ht="15.75">
      <c r="B27" s="161">
        <v>7</v>
      </c>
      <c r="C27" s="101"/>
      <c r="D27" s="101"/>
      <c r="E27" s="162"/>
      <c r="F27" s="168"/>
      <c r="G27" s="101"/>
      <c r="H27" s="162"/>
      <c r="I27" s="168"/>
      <c r="J27" s="101"/>
      <c r="K27" s="162"/>
    </row>
    <row r="28" spans="2:11" ht="15.75">
      <c r="B28" s="161">
        <v>8</v>
      </c>
      <c r="C28" s="101"/>
      <c r="D28" s="101"/>
      <c r="E28" s="162"/>
      <c r="F28" s="168"/>
      <c r="G28" s="101"/>
      <c r="H28" s="162"/>
      <c r="I28" s="168"/>
      <c r="J28" s="101"/>
      <c r="K28" s="162"/>
    </row>
    <row r="29" spans="2:11" ht="15.75">
      <c r="B29" s="161">
        <v>9</v>
      </c>
      <c r="C29" s="101"/>
      <c r="D29" s="101"/>
      <c r="E29" s="162"/>
      <c r="F29" s="168"/>
      <c r="G29" s="101"/>
      <c r="H29" s="162"/>
      <c r="I29" s="168"/>
      <c r="J29" s="101"/>
      <c r="K29" s="162"/>
    </row>
    <row r="30" spans="2:11" ht="16.5" thickBot="1">
      <c r="B30" s="163">
        <v>10</v>
      </c>
      <c r="C30" s="164"/>
      <c r="D30" s="164"/>
      <c r="E30" s="165"/>
      <c r="F30" s="169"/>
      <c r="G30" s="164"/>
      <c r="H30" s="165"/>
      <c r="I30" s="169"/>
      <c r="J30" s="164"/>
      <c r="K30" s="165"/>
    </row>
    <row r="32" spans="2:9" ht="15.75">
      <c r="B32" s="2" t="s">
        <v>890</v>
      </c>
      <c r="C32" s="20"/>
      <c r="D32" s="20"/>
      <c r="E32" s="20"/>
      <c r="F32" s="105" t="s">
        <v>620</v>
      </c>
      <c r="G32" s="20"/>
      <c r="H32" s="20" t="s">
        <v>621</v>
      </c>
      <c r="I32" s="20"/>
    </row>
    <row r="33" spans="2:7" ht="15.75">
      <c r="B33" s="20"/>
      <c r="C33" s="20"/>
      <c r="D33" s="20"/>
      <c r="E33" s="20"/>
      <c r="G33" s="20"/>
    </row>
    <row r="34" spans="2:5" ht="15.75">
      <c r="B34" s="20"/>
      <c r="C34" s="20"/>
      <c r="E34" s="20"/>
    </row>
  </sheetData>
  <sheetProtection/>
  <mergeCells count="12">
    <mergeCell ref="B18:B20"/>
    <mergeCell ref="C18:E18"/>
    <mergeCell ref="F18:H18"/>
    <mergeCell ref="I18:K18"/>
    <mergeCell ref="C8:C9"/>
    <mergeCell ref="E8:E9"/>
    <mergeCell ref="N2:O2"/>
    <mergeCell ref="B8:B9"/>
    <mergeCell ref="H8:H9"/>
    <mergeCell ref="D8:D9"/>
    <mergeCell ref="B5:I5"/>
    <mergeCell ref="F8:G8"/>
  </mergeCells>
  <printOptions/>
  <pageMargins left="0.7" right="0.7" top="0.75" bottom="0.75" header="0.3" footer="0.3"/>
  <pageSetup fitToHeight="1" fitToWidth="1" orientation="landscape" paperSize="9" scale="67"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3"/>
  <sheetViews>
    <sheetView zoomScalePageLayoutView="0" workbookViewId="0" topLeftCell="A1">
      <selection activeCell="I25" sqref="I25"/>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15.75">
      <c r="B2" s="1" t="s">
        <v>755</v>
      </c>
      <c r="C2" s="1"/>
      <c r="D2" s="52"/>
      <c r="E2" s="52"/>
      <c r="F2" s="26"/>
      <c r="G2" s="26"/>
      <c r="H2" s="26"/>
      <c r="J2" s="15" t="s">
        <v>631</v>
      </c>
    </row>
    <row r="3" spans="2:11" ht="15.75">
      <c r="B3" s="1" t="s">
        <v>756</v>
      </c>
      <c r="C3" s="1"/>
      <c r="D3" s="52"/>
      <c r="E3" s="52"/>
      <c r="F3" s="26"/>
      <c r="G3" s="26"/>
      <c r="H3" s="26"/>
      <c r="J3" s="15"/>
      <c r="K3" s="15"/>
    </row>
    <row r="6" spans="2:10" ht="20.25">
      <c r="B6" s="596" t="s">
        <v>731</v>
      </c>
      <c r="C6" s="596"/>
      <c r="D6" s="596"/>
      <c r="E6" s="596"/>
      <c r="F6" s="596"/>
      <c r="G6" s="596"/>
      <c r="H6" s="596"/>
      <c r="I6" s="596"/>
      <c r="J6" s="21"/>
    </row>
    <row r="7" spans="2:10" ht="0.75" customHeight="1" thickBot="1">
      <c r="B7" s="12"/>
      <c r="C7" s="12"/>
      <c r="D7" s="12"/>
      <c r="E7" s="12"/>
      <c r="F7" s="12"/>
      <c r="G7" s="12"/>
      <c r="H7" s="12"/>
      <c r="I7" s="12"/>
      <c r="J7" s="15" t="s">
        <v>282</v>
      </c>
    </row>
    <row r="8" spans="1:10" s="108" customFormat="1" ht="91.5" customHeight="1">
      <c r="A8" s="244"/>
      <c r="B8" s="284" t="s">
        <v>627</v>
      </c>
      <c r="C8" s="279" t="s">
        <v>676</v>
      </c>
      <c r="D8" s="279" t="s">
        <v>629</v>
      </c>
      <c r="E8" s="279" t="s">
        <v>626</v>
      </c>
      <c r="F8" s="279" t="s">
        <v>630</v>
      </c>
      <c r="G8" s="279" t="s">
        <v>628</v>
      </c>
      <c r="H8" s="279" t="s">
        <v>737</v>
      </c>
      <c r="I8" s="279" t="s">
        <v>738</v>
      </c>
      <c r="J8" s="280" t="s">
        <v>736</v>
      </c>
    </row>
    <row r="9" spans="1:10" s="108" customFormat="1" ht="15.75">
      <c r="A9" s="244"/>
      <c r="B9" s="382">
        <v>1</v>
      </c>
      <c r="C9" s="285">
        <v>2</v>
      </c>
      <c r="D9" s="286">
        <v>3</v>
      </c>
      <c r="E9" s="286">
        <v>4</v>
      </c>
      <c r="F9" s="285">
        <v>5</v>
      </c>
      <c r="G9" s="286">
        <v>6</v>
      </c>
      <c r="H9" s="286">
        <v>7</v>
      </c>
      <c r="I9" s="285">
        <v>8</v>
      </c>
      <c r="J9" s="383" t="s">
        <v>735</v>
      </c>
    </row>
    <row r="10" spans="1:10" s="108" customFormat="1" ht="15.75">
      <c r="A10" s="244"/>
      <c r="B10" s="382">
        <v>2018</v>
      </c>
      <c r="C10" s="364">
        <v>1421400</v>
      </c>
      <c r="D10" s="324"/>
      <c r="E10" s="324"/>
      <c r="F10" s="323" t="s">
        <v>877</v>
      </c>
      <c r="G10" s="324"/>
      <c r="H10" s="286"/>
      <c r="I10" s="285"/>
      <c r="J10" s="384"/>
    </row>
    <row r="11" spans="1:10" s="108" customFormat="1" ht="15.75">
      <c r="A11" s="244"/>
      <c r="B11" s="385">
        <v>2017</v>
      </c>
      <c r="C11" s="250">
        <v>120843.41</v>
      </c>
      <c r="D11" s="249">
        <v>2019</v>
      </c>
      <c r="E11" s="250">
        <v>60421.7</v>
      </c>
      <c r="F11" s="251" t="s">
        <v>865</v>
      </c>
      <c r="G11" s="365">
        <v>43532</v>
      </c>
      <c r="H11" s="286"/>
      <c r="I11" s="369" t="s">
        <v>878</v>
      </c>
      <c r="J11" s="386">
        <v>60421.7</v>
      </c>
    </row>
    <row r="12" spans="1:10" s="108" customFormat="1" ht="15.75">
      <c r="A12" s="244"/>
      <c r="B12" s="385">
        <v>2016</v>
      </c>
      <c r="C12" s="250">
        <v>10067760.33</v>
      </c>
      <c r="D12" s="249">
        <v>2018</v>
      </c>
      <c r="E12" s="250">
        <v>503388.02</v>
      </c>
      <c r="F12" s="251" t="s">
        <v>864</v>
      </c>
      <c r="G12" s="365">
        <v>43244</v>
      </c>
      <c r="H12" s="286"/>
      <c r="I12" s="369" t="s">
        <v>878</v>
      </c>
      <c r="J12" s="386">
        <f>+E12</f>
        <v>503388.02</v>
      </c>
    </row>
    <row r="13" spans="1:10" s="108" customFormat="1" ht="15.75">
      <c r="A13" s="244"/>
      <c r="B13" s="385">
        <v>2015</v>
      </c>
      <c r="C13" s="250">
        <v>705616.07</v>
      </c>
      <c r="D13" s="249">
        <v>2016</v>
      </c>
      <c r="E13" s="250">
        <v>70561.61</v>
      </c>
      <c r="F13" s="251" t="s">
        <v>828</v>
      </c>
      <c r="G13" s="365">
        <v>42711</v>
      </c>
      <c r="H13" s="23"/>
      <c r="I13" s="369" t="s">
        <v>878</v>
      </c>
      <c r="J13" s="386">
        <f>+E13</f>
        <v>70561.61</v>
      </c>
    </row>
    <row r="14" spans="1:10" ht="15.75">
      <c r="A14" s="25"/>
      <c r="B14" s="385">
        <v>2014</v>
      </c>
      <c r="C14" s="250">
        <v>2447505.79</v>
      </c>
      <c r="D14" s="249" t="s">
        <v>757</v>
      </c>
      <c r="E14" s="250">
        <v>489501.36</v>
      </c>
      <c r="F14" s="251" t="s">
        <v>758</v>
      </c>
      <c r="G14" s="365">
        <v>42292</v>
      </c>
      <c r="H14" s="23"/>
      <c r="I14" s="369" t="s">
        <v>878</v>
      </c>
      <c r="J14" s="386">
        <v>489501.36</v>
      </c>
    </row>
    <row r="15" spans="1:10" ht="15.75">
      <c r="A15" s="25"/>
      <c r="B15" s="385">
        <v>2013</v>
      </c>
      <c r="C15" s="250">
        <v>1257923.93</v>
      </c>
      <c r="D15" s="249" t="s">
        <v>759</v>
      </c>
      <c r="E15" s="250"/>
      <c r="F15" s="251"/>
      <c r="G15" s="23"/>
      <c r="H15" s="23"/>
      <c r="I15" s="23"/>
      <c r="J15" s="386"/>
    </row>
    <row r="16" spans="1:10" ht="16.5" thickBot="1">
      <c r="A16" s="25"/>
      <c r="B16" s="387">
        <v>2012</v>
      </c>
      <c r="C16" s="388">
        <v>1866573.66</v>
      </c>
      <c r="D16" s="305" t="s">
        <v>760</v>
      </c>
      <c r="E16" s="388"/>
      <c r="F16" s="389"/>
      <c r="G16" s="102"/>
      <c r="H16" s="102"/>
      <c r="I16" s="102"/>
      <c r="J16" s="390"/>
    </row>
    <row r="17" ht="15.75">
      <c r="J17" s="25"/>
    </row>
    <row r="18" spans="2:8" ht="15.75">
      <c r="B18" s="20" t="s">
        <v>734</v>
      </c>
      <c r="H18" s="109"/>
    </row>
    <row r="19" spans="2:8" ht="15.75">
      <c r="B19" s="20" t="s">
        <v>732</v>
      </c>
      <c r="H19" s="109"/>
    </row>
    <row r="20" spans="2:8" ht="15.75" customHeight="1">
      <c r="B20" s="109" t="s">
        <v>733</v>
      </c>
      <c r="C20" s="109"/>
      <c r="D20" s="109"/>
      <c r="H20" s="248"/>
    </row>
    <row r="21" spans="2:8" ht="15.75">
      <c r="B21" s="109"/>
      <c r="C21" s="109"/>
      <c r="D21" s="109"/>
      <c r="H21" s="248"/>
    </row>
    <row r="23" spans="2:8" ht="15.75">
      <c r="B23" s="2" t="s">
        <v>890</v>
      </c>
      <c r="C23" s="54"/>
      <c r="D23" s="53"/>
      <c r="E23" s="53"/>
      <c r="F23" s="33" t="s">
        <v>74</v>
      </c>
      <c r="H23" s="33"/>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Comp</cp:lastModifiedBy>
  <cp:lastPrinted>2020-06-23T09:10:23Z</cp:lastPrinted>
  <dcterms:created xsi:type="dcterms:W3CDTF">2013-03-12T08:27:17Z</dcterms:created>
  <dcterms:modified xsi:type="dcterms:W3CDTF">2020-06-23T09:38:02Z</dcterms:modified>
  <cp:category/>
  <cp:version/>
  <cp:contentType/>
  <cp:contentStatus/>
</cp:coreProperties>
</file>